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раздел 1 инд плана " sheetId="1" r:id="rId1"/>
    <sheet name="раздел 2 инд плана" sheetId="2" r:id="rId2"/>
    <sheet name="раздел 3 инд плана" sheetId="3" r:id="rId3"/>
  </sheets>
  <definedNames>
    <definedName name="_xlnm.Print_Titles" localSheetId="0">'раздел 1 инд плана '!$14:$15</definedName>
    <definedName name="_xlnm.Print_Area" localSheetId="0">'раздел 1 инд плана '!$A$1:$F$190</definedName>
    <definedName name="_xlnm.Print_Area" localSheetId="1">'раздел 2 инд плана'!$A$1:$E$29</definedName>
    <definedName name="_xlnm.Print_Area" localSheetId="2">'раздел 3 инд плана'!$A$1:$D$49</definedName>
  </definedNames>
  <calcPr fullCalcOnLoad="1"/>
</workbook>
</file>

<file path=xl/sharedStrings.xml><?xml version="1.0" encoding="utf-8"?>
<sst xmlns="http://schemas.openxmlformats.org/spreadsheetml/2006/main" count="291" uniqueCount="220">
  <si>
    <t>Показатель, единица измерения</t>
  </si>
  <si>
    <t>Среднегодовая численность постоянного населения – всего,  тыс. чел.</t>
  </si>
  <si>
    <t>Численность экономически активного населения, тыс. чел.</t>
  </si>
  <si>
    <t>Численность занятых в экономике, тыс. чел.</t>
  </si>
  <si>
    <t>Численность занятых в личных подсобных хозяйствах,       тыс. чел.</t>
  </si>
  <si>
    <t>Уровень регистрируемой безработицы, в % к численности трудоспособного населения в трудоспособном возрасте</t>
  </si>
  <si>
    <t>Производство основных видов промышленной продукции в натуральном выражении</t>
  </si>
  <si>
    <t>Напитки безалкогольные, тыс. дал</t>
  </si>
  <si>
    <t>Конструкции и детали сборные железобетонные, тыс.куб.м</t>
  </si>
  <si>
    <t>Кирпич керамический неогнеупорный строительный, млн.усл.кирп.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</si>
  <si>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</si>
  <si>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</si>
  <si>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</si>
  <si>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</si>
  <si>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</si>
  <si>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</si>
  <si>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</si>
  <si>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</si>
  <si>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</si>
  <si>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</si>
  <si>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</si>
  <si>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 xml:space="preserve">Скот и птица (в живом весе)- всего, тыс. тонн </t>
  </si>
  <si>
    <t>Молоко- всего, тыс. тонн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</si>
  <si>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</si>
  <si>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</si>
  <si>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</si>
  <si>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</si>
  <si>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Социальная сфера</t>
  </si>
  <si>
    <t>Численность учащихся в учреждениях:</t>
  </si>
  <si>
    <t>среднего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</si>
  <si>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</si>
  <si>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</si>
  <si>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</si>
  <si>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</si>
  <si>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</si>
  <si>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</si>
  <si>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</si>
  <si>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</si>
  <si>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</si>
  <si>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</si>
  <si>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</si>
  <si>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</si>
  <si>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</si>
  <si>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</si>
  <si>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</si>
  <si>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(в разрезе основных видов деятельности)</t>
  </si>
  <si>
    <t>Наименование показателей</t>
  </si>
  <si>
    <t>ед.изм.</t>
  </si>
  <si>
    <t>млн.руб</t>
  </si>
  <si>
    <t>%</t>
  </si>
  <si>
    <t>тыс.чел</t>
  </si>
  <si>
    <t xml:space="preserve">Количество организаций муниципальной формы собственности </t>
  </si>
  <si>
    <t>ед.</t>
  </si>
  <si>
    <t>Фонд оплаты труда работающих  в организациях муниципальной формы собственности</t>
  </si>
  <si>
    <t>Среднегодовая численность работающих в организациях муниципальной формы собственности</t>
  </si>
  <si>
    <t>Доля занятых в организациях муниципальной формы собственности в общей численности занятых в экономике</t>
  </si>
  <si>
    <t xml:space="preserve">Среднегодовая численность работников органов местного самоуправления </t>
  </si>
  <si>
    <t>Доля работников органов местного самоуправления в численности работников организаций муниципальной формы собственности</t>
  </si>
  <si>
    <t>(по укрупненной номенклатуре)</t>
  </si>
  <si>
    <t xml:space="preserve">     темп роста к предыдущему году, %</t>
  </si>
  <si>
    <t xml:space="preserve">            в том числе:</t>
  </si>
  <si>
    <t xml:space="preserve">            темп роста к предыдущему году, %</t>
  </si>
  <si>
    <t xml:space="preserve">                     в том числе:</t>
  </si>
  <si>
    <t xml:space="preserve">                               темп роста к предыдущему году, %</t>
  </si>
  <si>
    <t>Раздел 3. Перечень и объемы поставок продукции для муниципальных нужд</t>
  </si>
  <si>
    <t>подпись</t>
  </si>
  <si>
    <t>ПРИМЕЧАНИЕ</t>
  </si>
  <si>
    <t>Данный раздел заполняется самостоятельно из прогноза по</t>
  </si>
  <si>
    <t>Объемы поставок продукции, закупаемой для муниципальных нужд за счет средств местного бюджета и внебюджетных источников финансирования, млн. руб.</t>
  </si>
  <si>
    <t xml:space="preserve">            товары, млн. руб.</t>
  </si>
  <si>
    <t xml:space="preserve">             работы, млн.руб.</t>
  </si>
  <si>
    <r>
      <t xml:space="preserve">            </t>
    </r>
    <r>
      <rPr>
        <i/>
        <sz val="10"/>
        <rFont val="Times New Roman"/>
        <family val="1"/>
      </rPr>
      <t xml:space="preserve">услуги, млн.руб.  </t>
    </r>
    <r>
      <rPr>
        <sz val="10"/>
        <rFont val="Times New Roman"/>
        <family val="1"/>
      </rPr>
      <t xml:space="preserve">    </t>
    </r>
  </si>
  <si>
    <t>Внимательно с единицами измерений!!!</t>
  </si>
  <si>
    <t xml:space="preserve">                  промышленности, млн. руб.</t>
  </si>
  <si>
    <t xml:space="preserve">                  текстиль и текстильные изделия, одежда, обувь, млн. руб.</t>
  </si>
  <si>
    <t xml:space="preserve">                  бумага и картон, млн. руб.</t>
  </si>
  <si>
    <t xml:space="preserve">                  нефтепродукты, млн. руб.</t>
  </si>
  <si>
    <t xml:space="preserve">                  офисное оборудование и вычислительная техника, млн.руб.</t>
  </si>
  <si>
    <t xml:space="preserve">                  строительные работы, млн.руб.</t>
  </si>
  <si>
    <t>Незаполненные ячейки скрыть!!!</t>
  </si>
  <si>
    <t>Полуфабрикаты мясные (мясосодержащие) подмороженные и замороженные, тонн</t>
  </si>
  <si>
    <t>Какао, шоколад и изделия кондитерские сахаристые, тонн</t>
  </si>
  <si>
    <t>Хлеб и хлебобулочные изделия, тонн</t>
  </si>
  <si>
    <t>Плодоовощные консервы, туб</t>
  </si>
  <si>
    <t>Сахар белый свекловичный в твердом состоянии,  тонн</t>
  </si>
  <si>
    <t>Сахар белый тростниковый в твердом состоянии,  тонн</t>
  </si>
  <si>
    <t>Масло растительное нерафинированное,  тонн</t>
  </si>
  <si>
    <t>Мясо и субпродукты пищевые убойных животных, тонн</t>
  </si>
  <si>
    <t>Мясо и субпродукты пищевые домашней птицы, тонн</t>
  </si>
  <si>
    <t>Колбасные изделия, тонн</t>
  </si>
  <si>
    <t>Мука, тонн</t>
  </si>
  <si>
    <t>Изделия макаронные, тонн</t>
  </si>
  <si>
    <t>Трубы и детали трубопроводов из термопластов, тонн</t>
  </si>
  <si>
    <t>Стекло безопасное, тыс.кв.м</t>
  </si>
  <si>
    <t>Промышленность</t>
  </si>
  <si>
    <t>Сельское хозяйство</t>
  </si>
  <si>
    <t>Виноград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</si>
  <si>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</si>
  <si>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</si>
  <si>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 xml:space="preserve">Численность поголовья сельскохозяйственных животных:  </t>
  </si>
  <si>
    <t>Рынок товаров и услуг</t>
  </si>
  <si>
    <t>Транспорт</t>
  </si>
  <si>
    <t>Инвестиционная и строительная деятельность</t>
  </si>
  <si>
    <t xml:space="preserve">   общеобразовательных, тыс. чел.</t>
  </si>
  <si>
    <t xml:space="preserve">   начального профессионального образования, тыс. чел.</t>
  </si>
  <si>
    <t xml:space="preserve">   среднего профессионального образования, тыс. чел.</t>
  </si>
  <si>
    <t xml:space="preserve">   больничными койками, коек на 10 тыс. жителей</t>
  </si>
  <si>
    <t xml:space="preserve">   количество больничных коек, единиц</t>
  </si>
  <si>
    <t xml:space="preserve">   амбулаторно-поликлиническими учреждениями, посещений в смену на 10 тыс. населения </t>
  </si>
  <si>
    <t xml:space="preserve">   врачами, чел. на 10 тыс. населения</t>
  </si>
  <si>
    <t xml:space="preserve">   дошкольными образовательными учреждениями, мест на 1000 детей дошкольного возраста</t>
  </si>
  <si>
    <t xml:space="preserve">   количество мест в учреждениях дошкольного образования, мест</t>
  </si>
  <si>
    <t xml:space="preserve">   удельный вес населения, занимающегося спортом, %</t>
  </si>
  <si>
    <t>Количество детей дошкольного возраста, находящихся в очереди в учреждения дошкольного образования, чел.</t>
  </si>
  <si>
    <t>Количество индивидуальных предпринимателей, единиц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</si>
  <si>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</si>
  <si>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</si>
  <si>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</si>
  <si>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</si>
  <si>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Благоустройство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</si>
  <si>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</si>
  <si>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</si>
  <si>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Протяженность отремонтированных тротуаров, км</t>
  </si>
  <si>
    <t>Протяженность отремонтированных автомобильных дорог местного значения с твердым покрытием, км</t>
  </si>
  <si>
    <t>Охват детей в возрасте 1-6 лет дошкольными учреждениями, %</t>
  </si>
  <si>
    <t>Раздел Инфраструктурная обеспеченность населения увязать с отчетом 1-МО!!!</t>
  </si>
  <si>
    <t>Раздел Окружающая среда - если нет данных, то СКРЫТЬ!!!</t>
  </si>
  <si>
    <t>В ИТОГОВОМ ВАРИАНТЕ - НЕЗАПОЛНЕННЫЕ ЯЧЕЙКИ СКРЫТЬ, УБРАТЬ ЦВЕТНОЕ ВЫДЕЛЕНИЕ!!! ВНИМАНИЕ - НА ЕДИНИЦЫ ИЗМЕРЕНИЯ!!!</t>
  </si>
  <si>
    <t xml:space="preserve">В разделе Производство промышленной продукции - список продукции можно корректировать в зависимости от производимой продукции в поселении, незаполненные ячейки СКРЫВАТЬ!!! Если по строке Обрабатывающие производства стоит сумма, то обязательно должны стоять объемы по производству продукции!!! </t>
  </si>
  <si>
    <t xml:space="preserve">              </t>
  </si>
  <si>
    <t>Зерновые и зернобобовые культуры (в весе  после доработки), тыс.тонн</t>
  </si>
  <si>
    <t>Объем продукции сельского хозяйства всех категорий хозяйств, млн. руб.</t>
  </si>
  <si>
    <t>Ввод в эксплуатацию жилых домов предприятиями всех форм собственности, тыс. кв. м общей площади</t>
  </si>
  <si>
    <t xml:space="preserve">   учреждениями культурно-досугового типа, учреждений на 100 тыс. населения</t>
  </si>
  <si>
    <t>Среднедушевой денежный доход на одного жителя, руб.</t>
  </si>
  <si>
    <t>Номинальная начисленная среднемесячная заработная плата, руб.</t>
  </si>
  <si>
    <t>Среднемесячные доходы занятых в личных подсобных хозяйствах, руб.</t>
  </si>
  <si>
    <t>Прибыль прибыльных предприятий, млн. рублей</t>
  </si>
  <si>
    <t>Фонд оплаты труда, млн. руб.</t>
  </si>
  <si>
    <t>Обрабатывающие производства, млн.руб</t>
  </si>
  <si>
    <t>Производство и распределение электроэнергии, газа и воды, млн.руб</t>
  </si>
  <si>
    <t>Улов рыбы в прудовых и других рыбоводных хозяйствах, тонн</t>
  </si>
  <si>
    <t>Птица, тыс. голов</t>
  </si>
  <si>
    <t>Оборот розничной торговли,  млн. руб.</t>
  </si>
  <si>
    <t>Оборот общественного питания, млн. руб.</t>
  </si>
  <si>
    <t>Объем платных услуг населению, млн. руб.</t>
  </si>
  <si>
    <t>Объем инвестиций в основной капитал за счет всех источников финансирования, млн. руб.</t>
  </si>
  <si>
    <t>Объем работ, выполненных собственными силами по виду деятельности строительство, млн. руб.</t>
  </si>
  <si>
    <t>Численность детей в  дошкольных  образовательных учреждениях, чел.</t>
  </si>
  <si>
    <t xml:space="preserve">   средним медицинским персоналом, чел. на 10 тыс. населения</t>
  </si>
  <si>
    <t>Протяженность освещенных улиц, км</t>
  </si>
  <si>
    <t>Протяженность водопроводных сетей, км</t>
  </si>
  <si>
    <t>Протяженность канализационных сетей, км</t>
  </si>
  <si>
    <t>Протяженность автомобильных дорог местного значения, км</t>
  </si>
  <si>
    <t>Яйца- всего, млн. штук</t>
  </si>
  <si>
    <t>Комбикорма, тонн</t>
  </si>
  <si>
    <t>Воды минеральные и газированные неподслащенные и неароматизированные, млн. полулитров</t>
  </si>
  <si>
    <t>Блоки крупные стеновые, млн.усл.кирпичей</t>
  </si>
  <si>
    <t>Изделия из пластмасс, тыс.тонн</t>
  </si>
  <si>
    <t>Прокат плоский холоднокатаный из легированной стали, тыс.тонн</t>
  </si>
  <si>
    <t>146 показ</t>
  </si>
  <si>
    <t>Инвестиции в основной капитал организаций мун. формы собственности за счет всех источников финансирования</t>
  </si>
  <si>
    <t>19 показ</t>
  </si>
  <si>
    <t>33 показ</t>
  </si>
  <si>
    <t>в 3 разделах 212 показ</t>
  </si>
  <si>
    <t xml:space="preserve">   обеспеченность спортивными сооружениями, кв. м. на 1 тыс. населения</t>
  </si>
  <si>
    <t>Стеклопакеты (без оконных переплетов), тыс.кв.м</t>
  </si>
  <si>
    <t>Численность зарегистрированных безработных, тыс. чел.</t>
  </si>
  <si>
    <t>Количество групп альтернативных моделей дошкольного образования, единиц</t>
  </si>
  <si>
    <t>муниципальному заказу на 2016-2018 годы.</t>
  </si>
  <si>
    <t>Раздел Благоустройство увязать с сельскими муниципальными программами, СПИСОК ПОКАЗАТЕЛЕЙ МОЖНО КОРРЕКТИРОВАТЬ И ДОБАВЛЯТЬ!!!</t>
  </si>
  <si>
    <t>ПРИЛОЖЕНИЕ  1</t>
  </si>
  <si>
    <t xml:space="preserve">к решению Совета Красносельского </t>
  </si>
  <si>
    <t xml:space="preserve">сельского поселения Динского района </t>
  </si>
  <si>
    <t>Красносельского сельского поселения муниципального образования Динской район</t>
  </si>
  <si>
    <t>увольнение ВОП</t>
  </si>
  <si>
    <t>сниж за счет увеличения численности населения</t>
  </si>
  <si>
    <t>Рыбопродукты, тонн</t>
  </si>
  <si>
    <t>за счет роста поголовья в ИП Коршунов П.А.</t>
  </si>
  <si>
    <t>изменение</t>
  </si>
  <si>
    <t>за счет закрытия кафе "Гнездо" на 40 посадочных мест</t>
  </si>
  <si>
    <t>Глава Красносельского сельского поселения</t>
  </si>
  <si>
    <t>М.В. Кныш</t>
  </si>
  <si>
    <t xml:space="preserve">                 машины и оборудование, млн. руб.</t>
  </si>
  <si>
    <t xml:space="preserve">                  электрическое и оптическое оборудование, млн.руб.</t>
  </si>
  <si>
    <t xml:space="preserve">                  электроэнергия, млн.руб.</t>
  </si>
  <si>
    <t xml:space="preserve">                  пар и горячая вода (тепловая энергия), млн.руб.</t>
  </si>
  <si>
    <t>печатная продукция и записанные носители информации, млн.руб.</t>
  </si>
  <si>
    <t xml:space="preserve">                   услуги связи и транспорта, млн.руб.</t>
  </si>
  <si>
    <t xml:space="preserve"> коммунальные, социальные, персональные и прочие услуги, млн.руб.</t>
  </si>
  <si>
    <t>Раздел 1. Индикативный план социально-экономического развития</t>
  </si>
  <si>
    <t xml:space="preserve"> Красносельского сельского поселения муниципального образования Динской район</t>
  </si>
  <si>
    <t>Объем промышленной продукции (объем отгруженной продукции), млн. руб.</t>
  </si>
  <si>
    <t>в том числе:</t>
  </si>
  <si>
    <t xml:space="preserve">          Раздел 2. Индикативный план развития муниципального сектора экономики </t>
  </si>
  <si>
    <t>в том числе предприятий социальной сферы</t>
  </si>
  <si>
    <t>Денежные средства, полученные от сдачи в аренду и продажи  имущества, находящегося в муниципальной собственности</t>
  </si>
  <si>
    <t>Прибыль (убыток) по всем видам деятельности муниципальных организаций</t>
  </si>
  <si>
    <t>Объем отгруженных товаров собственного производства, выполненных работ и услуг организаций  муниципальной формы собственности</t>
  </si>
  <si>
    <t xml:space="preserve">Доля мун. сектора в общем объеме отгруженной продукции (работ, услуг) </t>
  </si>
  <si>
    <t>Выпуск продукции сельского хозяйства сельскохозяйственными организациями муниципальной формы собственности</t>
  </si>
  <si>
    <t>Доля муниципального сектора в общем объеме выпуска продукции сельского хозяйства сельхозпроизводителями</t>
  </si>
  <si>
    <t>Доля мун. сектора в общем объеме инвестиций в основной капитал</t>
  </si>
  <si>
    <t>Оборот розничной торговли организаций мун. формы собственности</t>
  </si>
  <si>
    <t>Доля муниципального  сектора в общем объеме розничной торговли по всем каналам реализации</t>
  </si>
  <si>
    <t>Объем платных услуг населению организаций мун. формы собственности</t>
  </si>
  <si>
    <t>Доля мун. сектора в общем объеме платных услуг населению</t>
  </si>
  <si>
    <t>2017г. в % к 2016г.</t>
  </si>
  <si>
    <t>Объем услуг по транспортировке и хранению по полному кругу предприятий, млн. руб.</t>
  </si>
  <si>
    <t>от 14.11.2017 №  48</t>
  </si>
  <si>
    <t>Индикативный план социально-экономического развития                                                          Красносельского сельского поселения муниципального образования Динской район                                      на 2018 год</t>
  </si>
  <si>
    <t>отчет  2016 год</t>
  </si>
  <si>
    <t>оценка 2017 год</t>
  </si>
  <si>
    <t>план 2018 год</t>
  </si>
  <si>
    <t>2018г. в % к 2017г.</t>
  </si>
  <si>
    <t>2016 год  отчет</t>
  </si>
  <si>
    <t>2017 год  оценка</t>
  </si>
  <si>
    <t>2018 год  план</t>
  </si>
  <si>
    <t>2016 год         отчет</t>
  </si>
  <si>
    <t>2017 год   оценка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</si>
</sst>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55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2"/>
    </font>
    <font>
      <sz val="10"/>
      <color indexed="13"/>
      <name val="Times New Roman"/>
      <family val="1"/>
    </font>
    <font>
      <sz val="11"/>
      <color indexed="13"/>
      <name val="Times New Roman"/>
      <family val="1"/>
    </font>
    <font>
      <sz val="10"/>
      <color indexed="10"/>
      <name val="Times New Roman"/>
      <family val="1"/>
    </font>
    <font>
      <sz val="10"/>
      <color indexed="22"/>
      <name val="Times New Roman"/>
      <family val="1"/>
    </font>
    <font>
      <sz val="10"/>
      <color indexed="22"/>
      <name val="Arial Cyr"/>
      <family val="2"/>
    </font>
    <font>
      <sz val="8"/>
      <name val="Arial Cyr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7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 inden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right"/>
    </xf>
    <xf numFmtId="0" fontId="2" fillId="0" borderId="15" xfId="0" applyFont="1" applyFill="1" applyBorder="1" applyAlignment="1">
      <alignment wrapText="1"/>
    </xf>
    <xf numFmtId="164" fontId="2" fillId="0" borderId="15" xfId="0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164" fontId="2" fillId="0" borderId="15" xfId="0" applyNumberFormat="1" applyFont="1" applyFill="1" applyBorder="1" applyAlignment="1">
      <alignment horizontal="right"/>
    </xf>
    <xf numFmtId="0" fontId="11" fillId="0" borderId="1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2" fillId="0" borderId="15" xfId="0" applyFont="1" applyFill="1" applyBorder="1" applyAlignment="1" applyProtection="1">
      <alignment horizontal="right"/>
      <protection locked="0"/>
    </xf>
    <xf numFmtId="0" fontId="2" fillId="0" borderId="15" xfId="0" applyFont="1" applyFill="1" applyBorder="1" applyAlignment="1" applyProtection="1">
      <alignment horizontal="right"/>
      <protection/>
    </xf>
    <xf numFmtId="164" fontId="2" fillId="0" borderId="15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4" fillId="0" borderId="10" xfId="0" applyFont="1" applyFill="1" applyBorder="1" applyAlignment="1">
      <alignment wrapText="1"/>
    </xf>
    <xf numFmtId="164" fontId="2" fillId="0" borderId="15" xfId="0" applyNumberFormat="1" applyFont="1" applyFill="1" applyBorder="1" applyAlignment="1">
      <alignment horizontal="right" wrapText="1"/>
    </xf>
    <xf numFmtId="165" fontId="2" fillId="0" borderId="15" xfId="0" applyNumberFormat="1" applyFont="1" applyFill="1" applyBorder="1" applyAlignment="1">
      <alignment horizontal="right"/>
    </xf>
    <xf numFmtId="164" fontId="2" fillId="0" borderId="18" xfId="0" applyNumberFormat="1" applyFont="1" applyFill="1" applyBorder="1" applyAlignment="1">
      <alignment/>
    </xf>
    <xf numFmtId="164" fontId="2" fillId="0" borderId="19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6" fillId="0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4" fillId="0" borderId="16" xfId="0" applyFont="1" applyFill="1" applyBorder="1" applyAlignment="1">
      <alignment/>
    </xf>
    <xf numFmtId="165" fontId="2" fillId="0" borderId="15" xfId="0" applyNumberFormat="1" applyFont="1" applyFill="1" applyBorder="1" applyAlignment="1">
      <alignment/>
    </xf>
    <xf numFmtId="164" fontId="2" fillId="0" borderId="13" xfId="0" applyNumberFormat="1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20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wrapText="1"/>
    </xf>
    <xf numFmtId="0" fontId="9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wrapText="1"/>
    </xf>
    <xf numFmtId="164" fontId="2" fillId="0" borderId="15" xfId="0" applyNumberFormat="1" applyFont="1" applyFill="1" applyBorder="1" applyAlignment="1" applyProtection="1">
      <alignment horizontal="right"/>
      <protection locked="0"/>
    </xf>
    <xf numFmtId="164" fontId="2" fillId="0" borderId="15" xfId="0" applyNumberFormat="1" applyFont="1" applyFill="1" applyBorder="1" applyAlignment="1" applyProtection="1">
      <alignment horizontal="right"/>
      <protection/>
    </xf>
    <xf numFmtId="0" fontId="2" fillId="0" borderId="15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/>
    </xf>
    <xf numFmtId="2" fontId="2" fillId="0" borderId="15" xfId="0" applyNumberFormat="1" applyFont="1" applyFill="1" applyBorder="1" applyAlignment="1">
      <alignment horizontal="right" wrapText="1"/>
    </xf>
    <xf numFmtId="165" fontId="2" fillId="0" borderId="15" xfId="0" applyNumberFormat="1" applyFont="1" applyFill="1" applyBorder="1" applyAlignment="1">
      <alignment horizontal="right" wrapText="1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4" fillId="0" borderId="14" xfId="0" applyFont="1" applyFill="1" applyBorder="1" applyAlignment="1">
      <alignment/>
    </xf>
    <xf numFmtId="0" fontId="4" fillId="0" borderId="22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/>
    </xf>
    <xf numFmtId="0" fontId="4" fillId="0" borderId="23" xfId="0" applyFont="1" applyFill="1" applyBorder="1" applyAlignment="1">
      <alignment wrapText="1"/>
    </xf>
    <xf numFmtId="164" fontId="4" fillId="0" borderId="13" xfId="0" applyNumberFormat="1" applyFont="1" applyFill="1" applyBorder="1" applyAlignment="1">
      <alignment/>
    </xf>
    <xf numFmtId="2" fontId="2" fillId="0" borderId="13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 indent="3"/>
    </xf>
    <xf numFmtId="0" fontId="4" fillId="0" borderId="10" xfId="0" applyFont="1" applyFill="1" applyBorder="1" applyAlignment="1">
      <alignment horizontal="left" vertical="center" wrapText="1" indent="5"/>
    </xf>
    <xf numFmtId="0" fontId="4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16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0" fillId="0" borderId="15" xfId="0" applyFont="1" applyFill="1" applyBorder="1" applyAlignment="1" applyProtection="1">
      <alignment horizontal="right"/>
      <protection locked="0"/>
    </xf>
    <xf numFmtId="165" fontId="2" fillId="0" borderId="15" xfId="0" applyNumberFormat="1" applyFont="1" applyFill="1" applyBorder="1" applyAlignment="1" applyProtection="1">
      <alignment horizontal="right"/>
      <protection locked="0"/>
    </xf>
    <xf numFmtId="165" fontId="2" fillId="0" borderId="15" xfId="0" applyNumberFormat="1" applyFont="1" applyFill="1" applyBorder="1" applyAlignment="1" applyProtection="1">
      <alignment horizontal="right"/>
      <protection/>
    </xf>
    <xf numFmtId="2" fontId="2" fillId="0" borderId="15" xfId="0" applyNumberFormat="1" applyFont="1" applyFill="1" applyBorder="1" applyAlignment="1">
      <alignment horizontal="right"/>
    </xf>
    <xf numFmtId="0" fontId="8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Alignment="1">
      <alignment horizontal="left" vertical="top" wrapText="1"/>
    </xf>
    <xf numFmtId="0" fontId="14" fillId="33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justify"/>
    </xf>
    <xf numFmtId="0" fontId="3" fillId="0" borderId="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6"/>
  <sheetViews>
    <sheetView tabSelected="1" view="pageBreakPreview" zoomScale="115" zoomScaleSheetLayoutView="115" zoomScalePageLayoutView="0" workbookViewId="0" topLeftCell="A22">
      <selection activeCell="D25" sqref="D25"/>
    </sheetView>
  </sheetViews>
  <sheetFormatPr defaultColWidth="9.00390625" defaultRowHeight="12.75"/>
  <cols>
    <col min="1" max="1" width="56.375" style="1" customWidth="1"/>
    <col min="2" max="2" width="10.00390625" style="1" customWidth="1"/>
    <col min="3" max="3" width="9.75390625" style="1" customWidth="1"/>
    <col min="4" max="4" width="9.25390625" style="1" customWidth="1"/>
    <col min="5" max="5" width="9.375" style="1" customWidth="1"/>
    <col min="6" max="6" width="9.625" style="1" customWidth="1"/>
    <col min="7" max="16384" width="9.125" style="1" customWidth="1"/>
  </cols>
  <sheetData>
    <row r="1" spans="1:7" ht="15.75">
      <c r="A1" s="68"/>
      <c r="B1" s="68"/>
      <c r="C1" s="101" t="s">
        <v>171</v>
      </c>
      <c r="D1" s="101"/>
      <c r="E1" s="101"/>
      <c r="F1" s="101"/>
      <c r="G1" s="8"/>
    </row>
    <row r="2" spans="1:7" ht="12.75">
      <c r="A2" s="68"/>
      <c r="B2" s="68"/>
      <c r="C2" s="69"/>
      <c r="D2" s="69"/>
      <c r="E2" s="69"/>
      <c r="F2" s="69"/>
      <c r="G2" s="8"/>
    </row>
    <row r="3" spans="1:7" ht="15">
      <c r="A3" s="21"/>
      <c r="B3" s="21"/>
      <c r="C3" s="102" t="s">
        <v>172</v>
      </c>
      <c r="D3" s="102"/>
      <c r="E3" s="102"/>
      <c r="F3" s="102"/>
      <c r="G3" s="8"/>
    </row>
    <row r="4" spans="1:7" ht="15">
      <c r="A4" s="21"/>
      <c r="B4" s="21"/>
      <c r="C4" s="70" t="s">
        <v>173</v>
      </c>
      <c r="D4" s="71"/>
      <c r="E4" s="71"/>
      <c r="F4" s="71"/>
      <c r="G4" s="8"/>
    </row>
    <row r="5" spans="1:7" ht="15">
      <c r="A5" s="68" t="s">
        <v>129</v>
      </c>
      <c r="B5" s="68"/>
      <c r="C5" s="71" t="s">
        <v>209</v>
      </c>
      <c r="D5" s="71"/>
      <c r="E5" s="71"/>
      <c r="F5" s="71"/>
      <c r="G5" s="8"/>
    </row>
    <row r="6" spans="1:7" ht="12.75">
      <c r="A6" s="68"/>
      <c r="B6" s="68"/>
      <c r="C6" s="68"/>
      <c r="D6" s="72"/>
      <c r="E6" s="72"/>
      <c r="F6" s="72"/>
      <c r="G6" s="8"/>
    </row>
    <row r="7" spans="1:7" ht="15.75">
      <c r="A7" s="103"/>
      <c r="B7" s="103"/>
      <c r="C7" s="103"/>
      <c r="D7" s="103"/>
      <c r="E7" s="103"/>
      <c r="F7" s="103"/>
      <c r="G7" s="8"/>
    </row>
    <row r="8" spans="1:7" ht="49.5" customHeight="1">
      <c r="A8" s="104" t="s">
        <v>210</v>
      </c>
      <c r="B8" s="104"/>
      <c r="C8" s="104"/>
      <c r="D8" s="104"/>
      <c r="E8" s="104"/>
      <c r="F8" s="104"/>
      <c r="G8" s="8"/>
    </row>
    <row r="9" spans="1:7" ht="17.25" customHeight="1">
      <c r="A9" s="73"/>
      <c r="B9" s="73"/>
      <c r="C9" s="73"/>
      <c r="D9" s="73"/>
      <c r="E9" s="73"/>
      <c r="F9" s="73"/>
      <c r="G9" s="8"/>
    </row>
    <row r="10" spans="1:7" ht="17.25" customHeight="1">
      <c r="A10" s="94" t="s">
        <v>190</v>
      </c>
      <c r="B10" s="94"/>
      <c r="C10" s="94"/>
      <c r="D10" s="94"/>
      <c r="E10" s="94"/>
      <c r="F10" s="94"/>
      <c r="G10" s="94"/>
    </row>
    <row r="11" spans="1:7" ht="16.5" customHeight="1">
      <c r="A11" s="94" t="s">
        <v>191</v>
      </c>
      <c r="B11" s="94"/>
      <c r="C11" s="94"/>
      <c r="D11" s="94"/>
      <c r="E11" s="94"/>
      <c r="F11" s="94"/>
      <c r="G11" s="94"/>
    </row>
    <row r="12" spans="1:7" ht="16.5" customHeight="1">
      <c r="A12" s="94" t="s">
        <v>45</v>
      </c>
      <c r="B12" s="94"/>
      <c r="C12" s="94"/>
      <c r="D12" s="94"/>
      <c r="E12" s="94"/>
      <c r="F12" s="94"/>
      <c r="G12" s="94"/>
    </row>
    <row r="13" spans="1:7" ht="16.5" customHeight="1" thickBot="1">
      <c r="A13" s="74"/>
      <c r="B13" s="8"/>
      <c r="C13" s="8"/>
      <c r="D13" s="74"/>
      <c r="E13" s="8"/>
      <c r="F13" s="74"/>
      <c r="G13" s="8"/>
    </row>
    <row r="14" spans="1:7" ht="12.75">
      <c r="A14" s="105" t="s">
        <v>0</v>
      </c>
      <c r="B14" s="99" t="s">
        <v>211</v>
      </c>
      <c r="C14" s="99" t="s">
        <v>212</v>
      </c>
      <c r="D14" s="99" t="s">
        <v>207</v>
      </c>
      <c r="E14" s="99" t="s">
        <v>213</v>
      </c>
      <c r="F14" s="99" t="s">
        <v>214</v>
      </c>
      <c r="G14" s="8"/>
    </row>
    <row r="15" spans="1:7" ht="26.25" customHeight="1" thickBot="1">
      <c r="A15" s="106"/>
      <c r="B15" s="100"/>
      <c r="C15" s="100"/>
      <c r="D15" s="100"/>
      <c r="E15" s="100"/>
      <c r="F15" s="100"/>
      <c r="G15" s="8"/>
    </row>
    <row r="16" spans="1:7" ht="28.5" customHeight="1">
      <c r="A16" s="77" t="s">
        <v>1</v>
      </c>
      <c r="B16" s="78">
        <v>3.69</v>
      </c>
      <c r="C16" s="78">
        <v>3.867</v>
      </c>
      <c r="D16" s="44">
        <f>C16/B16*100</f>
        <v>104.79674796747969</v>
      </c>
      <c r="E16" s="78">
        <v>3.913</v>
      </c>
      <c r="F16" s="45">
        <f>E16/C16*100</f>
        <v>101.18955262477371</v>
      </c>
      <c r="G16" s="8"/>
    </row>
    <row r="17" spans="1:7" ht="21.75" customHeight="1">
      <c r="A17" s="77" t="s">
        <v>134</v>
      </c>
      <c r="B17" s="78">
        <v>10944.4</v>
      </c>
      <c r="C17" s="44">
        <v>11402</v>
      </c>
      <c r="D17" s="44">
        <f aca="true" t="shared" si="0" ref="D17:D26">C17/B17*100</f>
        <v>104.18113373049232</v>
      </c>
      <c r="E17" s="78">
        <v>12113.9</v>
      </c>
      <c r="F17" s="45">
        <f aca="true" t="shared" si="1" ref="F17:F26">E17/C17*100</f>
        <v>106.24364146640939</v>
      </c>
      <c r="G17" s="8"/>
    </row>
    <row r="18" spans="1:7" ht="18.75" customHeight="1">
      <c r="A18" s="77" t="s">
        <v>2</v>
      </c>
      <c r="B18" s="78">
        <v>0.572</v>
      </c>
      <c r="C18" s="78">
        <v>0.659</v>
      </c>
      <c r="D18" s="44">
        <f t="shared" si="0"/>
        <v>115.20979020979023</v>
      </c>
      <c r="E18" s="78">
        <v>0.662</v>
      </c>
      <c r="F18" s="45">
        <f t="shared" si="1"/>
        <v>100.45523520485584</v>
      </c>
      <c r="G18" s="8"/>
    </row>
    <row r="19" spans="1:7" ht="18.75" customHeight="1">
      <c r="A19" s="77" t="s">
        <v>3</v>
      </c>
      <c r="B19" s="78">
        <v>0.486</v>
      </c>
      <c r="C19" s="78">
        <v>0.589</v>
      </c>
      <c r="D19" s="44">
        <f t="shared" si="0"/>
        <v>121.19341563786008</v>
      </c>
      <c r="E19" s="78">
        <v>0.602</v>
      </c>
      <c r="F19" s="45">
        <f t="shared" si="1"/>
        <v>102.20713073005095</v>
      </c>
      <c r="G19" s="8"/>
    </row>
    <row r="20" spans="1:7" ht="30">
      <c r="A20" s="2" t="s">
        <v>135</v>
      </c>
      <c r="B20" s="78">
        <v>20769.9</v>
      </c>
      <c r="C20" s="78">
        <v>21853.7</v>
      </c>
      <c r="D20" s="44">
        <f t="shared" si="0"/>
        <v>105.21812815661124</v>
      </c>
      <c r="E20" s="44">
        <v>23054.1</v>
      </c>
      <c r="F20" s="45">
        <f t="shared" si="1"/>
        <v>105.49289136393378</v>
      </c>
      <c r="G20" s="8"/>
    </row>
    <row r="21" spans="1:7" ht="30">
      <c r="A21" s="2" t="s">
        <v>4</v>
      </c>
      <c r="B21" s="78">
        <v>1.52</v>
      </c>
      <c r="C21" s="78">
        <v>1.57</v>
      </c>
      <c r="D21" s="44">
        <f t="shared" si="0"/>
        <v>103.28947368421053</v>
      </c>
      <c r="E21" s="78">
        <v>1.58</v>
      </c>
      <c r="F21" s="45">
        <f t="shared" si="1"/>
        <v>100.63694267515923</v>
      </c>
      <c r="G21" s="8"/>
    </row>
    <row r="22" spans="1:7" ht="30">
      <c r="A22" s="41" t="s">
        <v>136</v>
      </c>
      <c r="B22" s="78">
        <v>6390</v>
      </c>
      <c r="C22" s="78">
        <v>7340</v>
      </c>
      <c r="D22" s="44">
        <f t="shared" si="0"/>
        <v>114.86697965571204</v>
      </c>
      <c r="E22" s="78">
        <v>8240</v>
      </c>
      <c r="F22" s="45">
        <f t="shared" si="1"/>
        <v>112.26158038147138</v>
      </c>
      <c r="G22" s="8"/>
    </row>
    <row r="23" spans="1:7" ht="15">
      <c r="A23" s="79" t="s">
        <v>167</v>
      </c>
      <c r="B23" s="78">
        <v>0.015</v>
      </c>
      <c r="C23" s="78">
        <v>0.012</v>
      </c>
      <c r="D23" s="44">
        <f t="shared" si="0"/>
        <v>80</v>
      </c>
      <c r="E23" s="78">
        <v>0.013</v>
      </c>
      <c r="F23" s="45">
        <f t="shared" si="1"/>
        <v>108.33333333333333</v>
      </c>
      <c r="G23" s="8"/>
    </row>
    <row r="24" spans="1:7" ht="30">
      <c r="A24" s="77" t="s">
        <v>5</v>
      </c>
      <c r="B24" s="78">
        <v>0.8</v>
      </c>
      <c r="C24" s="78">
        <v>0.6</v>
      </c>
      <c r="D24" s="44">
        <f t="shared" si="0"/>
        <v>74.99999999999999</v>
      </c>
      <c r="E24" s="78">
        <v>0.6</v>
      </c>
      <c r="F24" s="45">
        <f t="shared" si="1"/>
        <v>100</v>
      </c>
      <c r="G24" s="8"/>
    </row>
    <row r="25" spans="1:7" s="3" customFormat="1" ht="21" customHeight="1">
      <c r="A25" s="2" t="s">
        <v>137</v>
      </c>
      <c r="B25" s="23">
        <v>34.4</v>
      </c>
      <c r="C25" s="23">
        <v>9.2</v>
      </c>
      <c r="D25" s="44">
        <f t="shared" si="0"/>
        <v>26.744186046511626</v>
      </c>
      <c r="E25" s="23">
        <v>9.7</v>
      </c>
      <c r="F25" s="45">
        <f t="shared" si="1"/>
        <v>105.43478260869566</v>
      </c>
      <c r="G25" s="8"/>
    </row>
    <row r="26" spans="1:7" ht="17.25" customHeight="1">
      <c r="A26" s="2" t="s">
        <v>138</v>
      </c>
      <c r="B26" s="23">
        <v>49.1</v>
      </c>
      <c r="C26" s="23">
        <v>51.4</v>
      </c>
      <c r="D26" s="44">
        <f t="shared" si="0"/>
        <v>104.68431771894093</v>
      </c>
      <c r="E26" s="23">
        <v>54.5</v>
      </c>
      <c r="F26" s="45">
        <f t="shared" si="1"/>
        <v>106.03112840466926</v>
      </c>
      <c r="G26" s="8"/>
    </row>
    <row r="27" spans="1:7" ht="17.25" customHeight="1">
      <c r="A27" s="2"/>
      <c r="B27" s="23"/>
      <c r="C27" s="23"/>
      <c r="D27" s="44"/>
      <c r="E27" s="23"/>
      <c r="F27" s="45"/>
      <c r="G27" s="8"/>
    </row>
    <row r="28" spans="1:7" ht="17.25" customHeight="1">
      <c r="A28" s="5" t="s">
        <v>94</v>
      </c>
      <c r="B28" s="23"/>
      <c r="C28" s="23"/>
      <c r="D28" s="44"/>
      <c r="E28" s="23"/>
      <c r="F28" s="45"/>
      <c r="G28" s="8"/>
    </row>
    <row r="29" spans="1:7" ht="32.25" customHeight="1">
      <c r="A29" s="6" t="s">
        <v>192</v>
      </c>
      <c r="B29" s="46">
        <v>41.5</v>
      </c>
      <c r="C29" s="46">
        <v>213.2</v>
      </c>
      <c r="D29" s="44">
        <f>C29/B29*100</f>
        <v>513.7349397590361</v>
      </c>
      <c r="E29" s="80">
        <v>229</v>
      </c>
      <c r="F29" s="45">
        <f>E29/C29*100</f>
        <v>107.4108818011257</v>
      </c>
      <c r="G29" s="48"/>
    </row>
    <row r="30" spans="1:7" ht="18" customHeight="1" hidden="1">
      <c r="A30" s="6" t="s">
        <v>193</v>
      </c>
      <c r="B30" s="46"/>
      <c r="C30" s="46"/>
      <c r="D30" s="44"/>
      <c r="E30" s="46"/>
      <c r="F30" s="45"/>
      <c r="G30" s="48"/>
    </row>
    <row r="31" spans="1:7" ht="18" customHeight="1" hidden="1">
      <c r="A31" s="75" t="s">
        <v>139</v>
      </c>
      <c r="B31" s="46"/>
      <c r="C31" s="46"/>
      <c r="D31" s="44" t="e">
        <f>C31/B31*100</f>
        <v>#DIV/0!</v>
      </c>
      <c r="E31" s="46"/>
      <c r="F31" s="45" t="e">
        <f>E31/C31*100</f>
        <v>#DIV/0!</v>
      </c>
      <c r="G31" s="48"/>
    </row>
    <row r="32" spans="1:7" ht="28.5" customHeight="1" hidden="1">
      <c r="A32" s="4" t="s">
        <v>140</v>
      </c>
      <c r="B32" s="46"/>
      <c r="C32" s="46"/>
      <c r="D32" s="44"/>
      <c r="E32" s="46"/>
      <c r="F32" s="45"/>
      <c r="G32" s="48"/>
    </row>
    <row r="33" spans="1:7" ht="27.75" customHeight="1">
      <c r="A33" s="5" t="s">
        <v>6</v>
      </c>
      <c r="B33" s="23"/>
      <c r="C33" s="23"/>
      <c r="D33" s="44"/>
      <c r="E33" s="23"/>
      <c r="F33" s="45"/>
      <c r="G33" s="8"/>
    </row>
    <row r="34" spans="1:7" ht="21.75" customHeight="1">
      <c r="A34" s="6" t="s">
        <v>177</v>
      </c>
      <c r="B34" s="23">
        <v>48.3</v>
      </c>
      <c r="C34" s="23">
        <v>0</v>
      </c>
      <c r="D34" s="44">
        <f aca="true" t="shared" si="2" ref="D34:D57">C34/B34*100</f>
        <v>0</v>
      </c>
      <c r="E34" s="23">
        <v>0</v>
      </c>
      <c r="F34" s="45">
        <v>0</v>
      </c>
      <c r="G34" s="8"/>
    </row>
    <row r="35" spans="1:7" ht="18.75" customHeight="1" hidden="1">
      <c r="A35" s="2" t="s">
        <v>81</v>
      </c>
      <c r="B35" s="23"/>
      <c r="C35" s="23"/>
      <c r="D35" s="44" t="e">
        <f t="shared" si="2"/>
        <v>#DIV/0!</v>
      </c>
      <c r="E35" s="23"/>
      <c r="F35" s="45" t="e">
        <f aca="true" t="shared" si="3" ref="F35:F57">E35/C35*100</f>
        <v>#DIV/0!</v>
      </c>
      <c r="G35" s="8"/>
    </row>
    <row r="36" spans="1:7" ht="18.75" customHeight="1" hidden="1">
      <c r="A36" s="2" t="s">
        <v>82</v>
      </c>
      <c r="B36" s="23"/>
      <c r="C36" s="23"/>
      <c r="D36" s="44" t="e">
        <f t="shared" si="2"/>
        <v>#DIV/0!</v>
      </c>
      <c r="E36" s="23"/>
      <c r="F36" s="45" t="e">
        <f t="shared" si="3"/>
        <v>#DIV/0!</v>
      </c>
      <c r="G36" s="8"/>
    </row>
    <row r="37" spans="1:7" ht="21" customHeight="1" hidden="1">
      <c r="A37" s="2" t="s">
        <v>83</v>
      </c>
      <c r="B37" s="23"/>
      <c r="C37" s="23"/>
      <c r="D37" s="44" t="e">
        <f t="shared" si="2"/>
        <v>#DIV/0!</v>
      </c>
      <c r="E37" s="23"/>
      <c r="F37" s="45" t="e">
        <f t="shared" si="3"/>
        <v>#DIV/0!</v>
      </c>
      <c r="G37" s="8"/>
    </row>
    <row r="38" spans="1:7" ht="19.5" customHeight="1" hidden="1">
      <c r="A38" s="2" t="s">
        <v>84</v>
      </c>
      <c r="B38" s="23"/>
      <c r="C38" s="23"/>
      <c r="D38" s="44" t="e">
        <f t="shared" si="2"/>
        <v>#DIV/0!</v>
      </c>
      <c r="E38" s="23"/>
      <c r="F38" s="45" t="e">
        <f t="shared" si="3"/>
        <v>#DIV/0!</v>
      </c>
      <c r="G38" s="8"/>
    </row>
    <row r="39" spans="1:7" ht="14.25" customHeight="1" hidden="1">
      <c r="A39" s="2" t="s">
        <v>85</v>
      </c>
      <c r="B39" s="23"/>
      <c r="C39" s="23"/>
      <c r="D39" s="44" t="e">
        <f t="shared" si="2"/>
        <v>#DIV/0!</v>
      </c>
      <c r="E39" s="23"/>
      <c r="F39" s="45" t="e">
        <f t="shared" si="3"/>
        <v>#DIV/0!</v>
      </c>
      <c r="G39" s="8"/>
    </row>
    <row r="40" spans="1:7" ht="14.25" customHeight="1" hidden="1">
      <c r="A40" s="6" t="s">
        <v>86</v>
      </c>
      <c r="B40" s="23"/>
      <c r="C40" s="23"/>
      <c r="D40" s="44" t="e">
        <f t="shared" si="2"/>
        <v>#DIV/0!</v>
      </c>
      <c r="E40" s="23"/>
      <c r="F40" s="45" t="e">
        <f t="shared" si="3"/>
        <v>#DIV/0!</v>
      </c>
      <c r="G40" s="8"/>
    </row>
    <row r="41" spans="1:7" ht="14.25" customHeight="1" hidden="1">
      <c r="A41" s="2" t="s">
        <v>87</v>
      </c>
      <c r="B41" s="23"/>
      <c r="C41" s="23"/>
      <c r="D41" s="44" t="e">
        <f t="shared" si="2"/>
        <v>#DIV/0!</v>
      </c>
      <c r="E41" s="23"/>
      <c r="F41" s="45" t="e">
        <f t="shared" si="3"/>
        <v>#DIV/0!</v>
      </c>
      <c r="G41" s="8"/>
    </row>
    <row r="42" spans="1:7" ht="14.25" customHeight="1" hidden="1">
      <c r="A42" s="2" t="s">
        <v>88</v>
      </c>
      <c r="B42" s="23"/>
      <c r="C42" s="23"/>
      <c r="D42" s="44" t="e">
        <f t="shared" si="2"/>
        <v>#DIV/0!</v>
      </c>
      <c r="E42" s="23"/>
      <c r="F42" s="45" t="e">
        <f t="shared" si="3"/>
        <v>#DIV/0!</v>
      </c>
      <c r="G42" s="8"/>
    </row>
    <row r="43" spans="1:7" ht="30.75" customHeight="1" hidden="1">
      <c r="A43" s="2" t="s">
        <v>80</v>
      </c>
      <c r="B43" s="23"/>
      <c r="C43" s="23"/>
      <c r="D43" s="44" t="e">
        <f t="shared" si="2"/>
        <v>#DIV/0!</v>
      </c>
      <c r="E43" s="23"/>
      <c r="F43" s="45" t="e">
        <f t="shared" si="3"/>
        <v>#DIV/0!</v>
      </c>
      <c r="G43" s="8"/>
    </row>
    <row r="44" spans="1:7" ht="18" customHeight="1" hidden="1">
      <c r="A44" s="2" t="s">
        <v>89</v>
      </c>
      <c r="B44" s="23"/>
      <c r="C44" s="23"/>
      <c r="D44" s="44" t="e">
        <f t="shared" si="2"/>
        <v>#DIV/0!</v>
      </c>
      <c r="E44" s="23"/>
      <c r="F44" s="45" t="e">
        <f t="shared" si="3"/>
        <v>#DIV/0!</v>
      </c>
      <c r="G44" s="8"/>
    </row>
    <row r="45" spans="1:7" ht="18.75" customHeight="1" hidden="1">
      <c r="A45" s="2" t="s">
        <v>90</v>
      </c>
      <c r="B45" s="23"/>
      <c r="C45" s="23"/>
      <c r="D45" s="44" t="e">
        <f t="shared" si="2"/>
        <v>#DIV/0!</v>
      </c>
      <c r="E45" s="23"/>
      <c r="F45" s="45" t="e">
        <f t="shared" si="3"/>
        <v>#DIV/0!</v>
      </c>
      <c r="G45" s="8"/>
    </row>
    <row r="46" spans="1:7" ht="18.75" customHeight="1" hidden="1">
      <c r="A46" s="2" t="s">
        <v>155</v>
      </c>
      <c r="B46" s="23"/>
      <c r="C46" s="23"/>
      <c r="D46" s="44" t="e">
        <f t="shared" si="2"/>
        <v>#DIV/0!</v>
      </c>
      <c r="E46" s="23"/>
      <c r="F46" s="45" t="e">
        <f t="shared" si="3"/>
        <v>#DIV/0!</v>
      </c>
      <c r="G46" s="8"/>
    </row>
    <row r="47" spans="1:7" ht="20.25" customHeight="1" hidden="1">
      <c r="A47" s="2" t="s">
        <v>91</v>
      </c>
      <c r="B47" s="23"/>
      <c r="C47" s="23"/>
      <c r="D47" s="44" t="e">
        <f t="shared" si="2"/>
        <v>#DIV/0!</v>
      </c>
      <c r="E47" s="23"/>
      <c r="F47" s="45" t="e">
        <f t="shared" si="3"/>
        <v>#DIV/0!</v>
      </c>
      <c r="G47" s="8"/>
    </row>
    <row r="48" spans="1:7" ht="15.75" customHeight="1" hidden="1">
      <c r="A48" s="2" t="s">
        <v>7</v>
      </c>
      <c r="B48" s="23"/>
      <c r="C48" s="23"/>
      <c r="D48" s="44" t="e">
        <f t="shared" si="2"/>
        <v>#DIV/0!</v>
      </c>
      <c r="E48" s="23"/>
      <c r="F48" s="45" t="e">
        <f t="shared" si="3"/>
        <v>#DIV/0!</v>
      </c>
      <c r="G48" s="8"/>
    </row>
    <row r="49" spans="1:7" ht="32.25" customHeight="1" hidden="1">
      <c r="A49" s="2" t="s">
        <v>156</v>
      </c>
      <c r="B49" s="23"/>
      <c r="C49" s="23"/>
      <c r="D49" s="44" t="e">
        <f t="shared" si="2"/>
        <v>#DIV/0!</v>
      </c>
      <c r="E49" s="23"/>
      <c r="F49" s="45" t="e">
        <f t="shared" si="3"/>
        <v>#DIV/0!</v>
      </c>
      <c r="G49" s="8"/>
    </row>
    <row r="50" spans="1:256" ht="18.75" customHeight="1" hidden="1">
      <c r="A50" s="2" t="s">
        <v>8</v>
      </c>
      <c r="B50" s="23"/>
      <c r="C50" s="23"/>
      <c r="D50" s="44" t="e">
        <f t="shared" si="2"/>
        <v>#DIV/0!</v>
      </c>
      <c r="E50" s="23"/>
      <c r="F50" s="45" t="e">
        <f t="shared" si="3"/>
        <v>#DIV/0!</v>
      </c>
      <c r="G50" s="8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8.75" customHeight="1" hidden="1">
      <c r="A51" s="2" t="s">
        <v>157</v>
      </c>
      <c r="B51" s="23"/>
      <c r="C51" s="23"/>
      <c r="D51" s="44" t="e">
        <f t="shared" si="2"/>
        <v>#DIV/0!</v>
      </c>
      <c r="E51" s="23"/>
      <c r="F51" s="45" t="e">
        <f t="shared" si="3"/>
        <v>#DIV/0!</v>
      </c>
      <c r="G51" s="8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7" ht="18.75" customHeight="1" hidden="1">
      <c r="A52" s="2" t="s">
        <v>92</v>
      </c>
      <c r="B52" s="23"/>
      <c r="C52" s="23"/>
      <c r="D52" s="44" t="e">
        <f t="shared" si="2"/>
        <v>#DIV/0!</v>
      </c>
      <c r="E52" s="23"/>
      <c r="F52" s="45" t="e">
        <f t="shared" si="3"/>
        <v>#DIV/0!</v>
      </c>
      <c r="G52" s="8"/>
    </row>
    <row r="53" spans="1:7" ht="19.5" customHeight="1" hidden="1">
      <c r="A53" s="2" t="s">
        <v>158</v>
      </c>
      <c r="B53" s="23"/>
      <c r="C53" s="23"/>
      <c r="D53" s="44" t="e">
        <f t="shared" si="2"/>
        <v>#DIV/0!</v>
      </c>
      <c r="E53" s="23"/>
      <c r="F53" s="45" t="e">
        <f t="shared" si="3"/>
        <v>#DIV/0!</v>
      </c>
      <c r="G53" s="8"/>
    </row>
    <row r="54" spans="1:7" ht="17.25" customHeight="1" hidden="1">
      <c r="A54" s="2" t="s">
        <v>93</v>
      </c>
      <c r="B54" s="23"/>
      <c r="C54" s="23"/>
      <c r="D54" s="44" t="e">
        <f t="shared" si="2"/>
        <v>#DIV/0!</v>
      </c>
      <c r="E54" s="23"/>
      <c r="F54" s="45" t="e">
        <f t="shared" si="3"/>
        <v>#DIV/0!</v>
      </c>
      <c r="G54" s="8"/>
    </row>
    <row r="55" spans="1:7" ht="17.25" customHeight="1" hidden="1">
      <c r="A55" s="2" t="s">
        <v>166</v>
      </c>
      <c r="B55" s="23"/>
      <c r="C55" s="23"/>
      <c r="D55" s="44" t="e">
        <f t="shared" si="2"/>
        <v>#DIV/0!</v>
      </c>
      <c r="E55" s="23"/>
      <c r="F55" s="45" t="e">
        <f t="shared" si="3"/>
        <v>#DIV/0!</v>
      </c>
      <c r="G55" s="8"/>
    </row>
    <row r="56" spans="1:7" ht="33" customHeight="1" hidden="1">
      <c r="A56" s="2" t="s">
        <v>9</v>
      </c>
      <c r="B56" s="23"/>
      <c r="C56" s="23"/>
      <c r="D56" s="44" t="e">
        <f t="shared" si="2"/>
        <v>#DIV/0!</v>
      </c>
      <c r="E56" s="23"/>
      <c r="F56" s="45" t="e">
        <f t="shared" si="3"/>
        <v>#DIV/0!</v>
      </c>
      <c r="G56" s="33"/>
    </row>
    <row r="57" spans="1:7" ht="29.25" customHeight="1" hidden="1">
      <c r="A57" s="2" t="s">
        <v>159</v>
      </c>
      <c r="B57" s="23"/>
      <c r="C57" s="23"/>
      <c r="D57" s="44" t="e">
        <f t="shared" si="2"/>
        <v>#DIV/0!</v>
      </c>
      <c r="E57" s="23"/>
      <c r="F57" s="45" t="e">
        <f t="shared" si="3"/>
        <v>#DIV/0!</v>
      </c>
      <c r="G57" s="8"/>
    </row>
    <row r="58" spans="1:7" ht="18" customHeight="1">
      <c r="A58" s="2"/>
      <c r="B58" s="23"/>
      <c r="C58" s="23"/>
      <c r="D58" s="44"/>
      <c r="E58" s="23"/>
      <c r="F58" s="45"/>
      <c r="G58" s="8"/>
    </row>
    <row r="59" spans="1:7" ht="17.25" customHeight="1">
      <c r="A59" s="5" t="s">
        <v>95</v>
      </c>
      <c r="B59" s="23"/>
      <c r="C59" s="23"/>
      <c r="D59" s="44"/>
      <c r="E59" s="23"/>
      <c r="F59" s="45"/>
      <c r="G59" s="8"/>
    </row>
    <row r="60" spans="1:7" ht="30">
      <c r="A60" s="6" t="s">
        <v>131</v>
      </c>
      <c r="B60" s="23">
        <v>500.9</v>
      </c>
      <c r="C60" s="23">
        <v>500</v>
      </c>
      <c r="D60" s="44">
        <f>C60/B60*100</f>
        <v>99.82032341784787</v>
      </c>
      <c r="E60" s="23">
        <v>534</v>
      </c>
      <c r="F60" s="45">
        <f>E60/C60*100</f>
        <v>106.80000000000001</v>
      </c>
      <c r="G60" s="8"/>
    </row>
    <row r="61" spans="1:7" ht="15" customHeight="1">
      <c r="A61" s="7" t="s">
        <v>10</v>
      </c>
      <c r="B61" s="51">
        <v>381</v>
      </c>
      <c r="C61" s="23">
        <v>377</v>
      </c>
      <c r="D61" s="44">
        <f>C61/B61*100</f>
        <v>98.9501312335958</v>
      </c>
      <c r="E61" s="23">
        <v>400</v>
      </c>
      <c r="F61" s="45">
        <f>E61/C61*100</f>
        <v>106.10079575596818</v>
      </c>
      <c r="G61" s="8"/>
    </row>
    <row r="62" spans="1:7" ht="30">
      <c r="A62" s="7" t="s">
        <v>11</v>
      </c>
      <c r="B62" s="23">
        <v>52.8</v>
      </c>
      <c r="C62" s="23">
        <v>53</v>
      </c>
      <c r="D62" s="44">
        <f>C62/B62*100</f>
        <v>100.37878787878789</v>
      </c>
      <c r="E62" s="23">
        <v>58</v>
      </c>
      <c r="F62" s="45">
        <f>E62/C62*100</f>
        <v>109.43396226415094</v>
      </c>
      <c r="G62" s="8"/>
    </row>
    <row r="63" spans="1:7" ht="15">
      <c r="A63" s="7" t="s">
        <v>12</v>
      </c>
      <c r="B63" s="51">
        <v>67.1</v>
      </c>
      <c r="C63" s="23">
        <v>70</v>
      </c>
      <c r="D63" s="44">
        <f>C63/B63*100</f>
        <v>104.32190760059615</v>
      </c>
      <c r="E63" s="23">
        <v>76</v>
      </c>
      <c r="F63" s="45">
        <f>E63/C63*100</f>
        <v>108.57142857142857</v>
      </c>
      <c r="G63" s="8"/>
    </row>
    <row r="64" spans="1:7" ht="28.5">
      <c r="A64" s="5" t="s">
        <v>13</v>
      </c>
      <c r="B64" s="23"/>
      <c r="C64" s="23"/>
      <c r="D64" s="44"/>
      <c r="E64" s="23"/>
      <c r="F64" s="45"/>
      <c r="G64" s="8"/>
    </row>
    <row r="65" spans="1:7" ht="33" customHeight="1">
      <c r="A65" s="2" t="s">
        <v>130</v>
      </c>
      <c r="B65" s="23">
        <v>18</v>
      </c>
      <c r="C65" s="23">
        <v>18.1</v>
      </c>
      <c r="D65" s="44">
        <f aca="true" t="shared" si="4" ref="D65:D99">C65/B65*100</f>
        <v>100.55555555555556</v>
      </c>
      <c r="E65" s="23">
        <v>18.2</v>
      </c>
      <c r="F65" s="45">
        <f aca="true" t="shared" si="5" ref="F65:F99">E65/C65*100</f>
        <v>100.55248618784529</v>
      </c>
      <c r="G65" s="8"/>
    </row>
    <row r="66" spans="1:7" ht="15.75" customHeight="1">
      <c r="A66" s="2" t="s">
        <v>14</v>
      </c>
      <c r="B66" s="23">
        <v>0.4</v>
      </c>
      <c r="C66" s="23">
        <v>0.4</v>
      </c>
      <c r="D66" s="44">
        <f t="shared" si="4"/>
        <v>100</v>
      </c>
      <c r="E66" s="23">
        <v>0.4</v>
      </c>
      <c r="F66" s="45">
        <f t="shared" si="5"/>
        <v>100</v>
      </c>
      <c r="G66" s="8"/>
    </row>
    <row r="67" spans="1:7" ht="16.5" customHeight="1" hidden="1">
      <c r="A67" s="2" t="s">
        <v>15</v>
      </c>
      <c r="B67" s="23"/>
      <c r="C67" s="23"/>
      <c r="D67" s="44" t="e">
        <f t="shared" si="4"/>
        <v>#DIV/0!</v>
      </c>
      <c r="E67" s="23"/>
      <c r="F67" s="45" t="e">
        <f t="shared" si="5"/>
        <v>#DIV/0!</v>
      </c>
      <c r="G67" s="8"/>
    </row>
    <row r="68" spans="1:7" ht="15" customHeight="1">
      <c r="A68" s="2" t="s">
        <v>16</v>
      </c>
      <c r="B68" s="51">
        <v>0.5</v>
      </c>
      <c r="C68" s="51">
        <v>0.5</v>
      </c>
      <c r="D68" s="44">
        <f t="shared" si="4"/>
        <v>100</v>
      </c>
      <c r="E68" s="51">
        <v>0.5</v>
      </c>
      <c r="F68" s="45">
        <f t="shared" si="5"/>
        <v>100</v>
      </c>
      <c r="G68" s="8"/>
    </row>
    <row r="69" spans="1:7" ht="15">
      <c r="A69" s="2" t="s">
        <v>17</v>
      </c>
      <c r="B69" s="23">
        <v>0.8</v>
      </c>
      <c r="C69" s="23">
        <v>0.8</v>
      </c>
      <c r="D69" s="44">
        <f t="shared" si="4"/>
        <v>100</v>
      </c>
      <c r="E69" s="23">
        <v>0.8</v>
      </c>
      <c r="F69" s="45">
        <f t="shared" si="5"/>
        <v>100</v>
      </c>
      <c r="G69" s="8"/>
    </row>
    <row r="70" spans="1:7" ht="15.75" customHeight="1" hidden="1">
      <c r="A70" s="7" t="s">
        <v>10</v>
      </c>
      <c r="B70" s="23">
        <v>0</v>
      </c>
      <c r="C70" s="23">
        <v>0</v>
      </c>
      <c r="D70" s="44" t="e">
        <f t="shared" si="4"/>
        <v>#DIV/0!</v>
      </c>
      <c r="E70" s="23">
        <v>0</v>
      </c>
      <c r="F70" s="45" t="e">
        <f t="shared" si="5"/>
        <v>#DIV/0!</v>
      </c>
      <c r="G70" s="8"/>
    </row>
    <row r="71" spans="1:7" ht="29.25" customHeight="1" hidden="1">
      <c r="A71" s="7" t="s">
        <v>11</v>
      </c>
      <c r="B71" s="23"/>
      <c r="C71" s="23"/>
      <c r="D71" s="44" t="e">
        <f t="shared" si="4"/>
        <v>#DIV/0!</v>
      </c>
      <c r="E71" s="23"/>
      <c r="F71" s="45" t="e">
        <f t="shared" si="5"/>
        <v>#DIV/0!</v>
      </c>
      <c r="G71" s="8"/>
    </row>
    <row r="72" spans="1:7" ht="15.75" customHeight="1">
      <c r="A72" s="7" t="s">
        <v>18</v>
      </c>
      <c r="B72" s="23">
        <v>0.8</v>
      </c>
      <c r="C72" s="23">
        <v>0.8</v>
      </c>
      <c r="D72" s="44">
        <f t="shared" si="4"/>
        <v>100</v>
      </c>
      <c r="E72" s="23">
        <v>0.8</v>
      </c>
      <c r="F72" s="45">
        <f t="shared" si="5"/>
        <v>100</v>
      </c>
      <c r="G72" s="8"/>
    </row>
    <row r="73" spans="1:7" ht="15.75" customHeight="1">
      <c r="A73" s="2" t="s">
        <v>19</v>
      </c>
      <c r="B73" s="23">
        <v>1.07</v>
      </c>
      <c r="C73" s="23">
        <v>1.07</v>
      </c>
      <c r="D73" s="44">
        <f t="shared" si="4"/>
        <v>100</v>
      </c>
      <c r="E73" s="23">
        <v>1.07</v>
      </c>
      <c r="F73" s="45">
        <f t="shared" si="5"/>
        <v>100</v>
      </c>
      <c r="G73" s="8"/>
    </row>
    <row r="74" spans="1:7" ht="15" customHeight="1" hidden="1">
      <c r="A74" s="7" t="s">
        <v>10</v>
      </c>
      <c r="B74" s="23">
        <v>0</v>
      </c>
      <c r="C74" s="23">
        <v>0</v>
      </c>
      <c r="D74" s="44" t="e">
        <f t="shared" si="4"/>
        <v>#DIV/0!</v>
      </c>
      <c r="E74" s="23">
        <v>0</v>
      </c>
      <c r="F74" s="45" t="e">
        <f t="shared" si="5"/>
        <v>#DIV/0!</v>
      </c>
      <c r="G74" s="8"/>
    </row>
    <row r="75" spans="1:7" ht="30">
      <c r="A75" s="7" t="s">
        <v>11</v>
      </c>
      <c r="B75" s="23">
        <v>0.15</v>
      </c>
      <c r="C75" s="23">
        <v>0.15</v>
      </c>
      <c r="D75" s="44">
        <f t="shared" si="4"/>
        <v>100</v>
      </c>
      <c r="E75" s="23">
        <v>0.15</v>
      </c>
      <c r="F75" s="45">
        <f t="shared" si="5"/>
        <v>100</v>
      </c>
      <c r="G75" s="8"/>
    </row>
    <row r="76" spans="1:7" ht="15.75" customHeight="1">
      <c r="A76" s="7" t="s">
        <v>18</v>
      </c>
      <c r="B76" s="23">
        <v>0.92</v>
      </c>
      <c r="C76" s="23">
        <v>0.92</v>
      </c>
      <c r="D76" s="44">
        <f t="shared" si="4"/>
        <v>100</v>
      </c>
      <c r="E76" s="23">
        <v>0.92</v>
      </c>
      <c r="F76" s="45">
        <f t="shared" si="5"/>
        <v>100</v>
      </c>
      <c r="G76" s="8"/>
    </row>
    <row r="77" spans="1:7" ht="16.5" customHeight="1">
      <c r="A77" s="6" t="s">
        <v>20</v>
      </c>
      <c r="B77" s="23">
        <v>0.21</v>
      </c>
      <c r="C77" s="23">
        <v>0.165</v>
      </c>
      <c r="D77" s="44">
        <f t="shared" si="4"/>
        <v>78.57142857142858</v>
      </c>
      <c r="E77" s="23">
        <v>0.175</v>
      </c>
      <c r="F77" s="45">
        <f t="shared" si="5"/>
        <v>106.06060606060606</v>
      </c>
      <c r="G77" s="8"/>
    </row>
    <row r="78" spans="1:7" ht="14.25" customHeight="1" hidden="1">
      <c r="A78" s="7" t="s">
        <v>10</v>
      </c>
      <c r="B78" s="23">
        <v>0</v>
      </c>
      <c r="C78" s="23">
        <v>0</v>
      </c>
      <c r="D78" s="44" t="e">
        <f t="shared" si="4"/>
        <v>#DIV/0!</v>
      </c>
      <c r="E78" s="23">
        <v>0</v>
      </c>
      <c r="F78" s="45" t="e">
        <f t="shared" si="5"/>
        <v>#DIV/0!</v>
      </c>
      <c r="G78" s="8"/>
    </row>
    <row r="79" spans="1:7" ht="30.75" customHeight="1">
      <c r="A79" s="7" t="s">
        <v>11</v>
      </c>
      <c r="B79" s="23">
        <v>0.08</v>
      </c>
      <c r="C79" s="23">
        <v>0.065</v>
      </c>
      <c r="D79" s="44">
        <f t="shared" si="4"/>
        <v>81.25</v>
      </c>
      <c r="E79" s="23">
        <v>0.065</v>
      </c>
      <c r="F79" s="45">
        <f t="shared" si="5"/>
        <v>100</v>
      </c>
      <c r="G79" s="8"/>
    </row>
    <row r="80" spans="1:7" ht="15">
      <c r="A80" s="7" t="s">
        <v>18</v>
      </c>
      <c r="B80" s="23">
        <v>0.13</v>
      </c>
      <c r="C80" s="23">
        <v>0.1</v>
      </c>
      <c r="D80" s="44">
        <f t="shared" si="4"/>
        <v>76.92307692307693</v>
      </c>
      <c r="E80" s="23">
        <v>0.11</v>
      </c>
      <c r="F80" s="45">
        <f t="shared" si="5"/>
        <v>109.99999999999999</v>
      </c>
      <c r="G80" s="8"/>
    </row>
    <row r="81" spans="1:7" ht="15">
      <c r="A81" s="10" t="s">
        <v>96</v>
      </c>
      <c r="B81" s="23">
        <v>0.03</v>
      </c>
      <c r="C81" s="23">
        <v>0.03</v>
      </c>
      <c r="D81" s="44">
        <f t="shared" si="4"/>
        <v>100</v>
      </c>
      <c r="E81" s="23">
        <v>0.031</v>
      </c>
      <c r="F81" s="45">
        <f t="shared" si="5"/>
        <v>103.33333333333334</v>
      </c>
      <c r="G81" s="8"/>
    </row>
    <row r="82" spans="1:7" ht="15" hidden="1">
      <c r="A82" s="11" t="s">
        <v>97</v>
      </c>
      <c r="B82" s="23">
        <v>0</v>
      </c>
      <c r="C82" s="23">
        <v>0</v>
      </c>
      <c r="D82" s="44" t="e">
        <f t="shared" si="4"/>
        <v>#DIV/0!</v>
      </c>
      <c r="E82" s="23">
        <v>0</v>
      </c>
      <c r="F82" s="45" t="e">
        <f t="shared" si="5"/>
        <v>#DIV/0!</v>
      </c>
      <c r="G82" s="8"/>
    </row>
    <row r="83" spans="1:7" ht="30">
      <c r="A83" s="11" t="s">
        <v>98</v>
      </c>
      <c r="B83" s="23">
        <v>0.025</v>
      </c>
      <c r="C83" s="23">
        <v>0.025</v>
      </c>
      <c r="D83" s="44">
        <f t="shared" si="4"/>
        <v>100</v>
      </c>
      <c r="E83" s="23">
        <v>0.026</v>
      </c>
      <c r="F83" s="45">
        <f t="shared" si="5"/>
        <v>103.99999999999999</v>
      </c>
      <c r="G83" s="8"/>
    </row>
    <row r="84" spans="1:7" ht="15">
      <c r="A84" s="11" t="s">
        <v>18</v>
      </c>
      <c r="B84" s="23">
        <v>0.005</v>
      </c>
      <c r="C84" s="23">
        <v>0.005</v>
      </c>
      <c r="D84" s="44">
        <f t="shared" si="4"/>
        <v>100</v>
      </c>
      <c r="E84" s="23">
        <v>0.005</v>
      </c>
      <c r="F84" s="45">
        <f t="shared" si="5"/>
        <v>100</v>
      </c>
      <c r="G84" s="8"/>
    </row>
    <row r="85" spans="1:7" ht="15">
      <c r="A85" s="2" t="s">
        <v>21</v>
      </c>
      <c r="B85" s="23">
        <v>0.15</v>
      </c>
      <c r="C85" s="23">
        <v>0.15</v>
      </c>
      <c r="D85" s="44">
        <f t="shared" si="4"/>
        <v>100</v>
      </c>
      <c r="E85" s="23">
        <v>0.152</v>
      </c>
      <c r="F85" s="45">
        <f t="shared" si="5"/>
        <v>101.33333333333334</v>
      </c>
      <c r="G85" s="8"/>
    </row>
    <row r="86" spans="1:7" ht="15" customHeight="1">
      <c r="A86" s="7" t="s">
        <v>10</v>
      </c>
      <c r="B86" s="23">
        <v>0.1</v>
      </c>
      <c r="C86" s="23">
        <v>0.1</v>
      </c>
      <c r="D86" s="44">
        <f t="shared" si="4"/>
        <v>100</v>
      </c>
      <c r="E86" s="23">
        <v>0.1</v>
      </c>
      <c r="F86" s="45">
        <f t="shared" si="5"/>
        <v>100</v>
      </c>
      <c r="G86" s="8"/>
    </row>
    <row r="87" spans="1:7" ht="30" customHeight="1">
      <c r="A87" s="7" t="s">
        <v>11</v>
      </c>
      <c r="B87" s="81">
        <v>0.01</v>
      </c>
      <c r="C87" s="23">
        <v>0.01</v>
      </c>
      <c r="D87" s="44">
        <f t="shared" si="4"/>
        <v>100</v>
      </c>
      <c r="E87" s="23">
        <v>0.01</v>
      </c>
      <c r="F87" s="45">
        <f t="shared" si="5"/>
        <v>100</v>
      </c>
      <c r="G87" s="8"/>
    </row>
    <row r="88" spans="1:7" ht="15">
      <c r="A88" s="7" t="s">
        <v>18</v>
      </c>
      <c r="B88" s="81">
        <v>0.04</v>
      </c>
      <c r="C88" s="23">
        <v>0.04</v>
      </c>
      <c r="D88" s="44">
        <f t="shared" si="4"/>
        <v>100</v>
      </c>
      <c r="E88" s="23">
        <v>0.042</v>
      </c>
      <c r="F88" s="45">
        <f t="shared" si="5"/>
        <v>105</v>
      </c>
      <c r="G88" s="8"/>
    </row>
    <row r="89" spans="1:7" ht="15">
      <c r="A89" s="2" t="s">
        <v>22</v>
      </c>
      <c r="B89" s="23">
        <v>0.295</v>
      </c>
      <c r="C89" s="23">
        <v>0.295</v>
      </c>
      <c r="D89" s="44">
        <f t="shared" si="4"/>
        <v>100</v>
      </c>
      <c r="E89" s="23">
        <v>0.295</v>
      </c>
      <c r="F89" s="45">
        <f t="shared" si="5"/>
        <v>100</v>
      </c>
      <c r="G89" s="8"/>
    </row>
    <row r="90" spans="1:7" ht="15.75" customHeight="1" hidden="1">
      <c r="A90" s="7" t="s">
        <v>10</v>
      </c>
      <c r="B90" s="23">
        <v>0</v>
      </c>
      <c r="C90" s="23">
        <v>0</v>
      </c>
      <c r="D90" s="44" t="e">
        <f t="shared" si="4"/>
        <v>#DIV/0!</v>
      </c>
      <c r="E90" s="23">
        <v>0</v>
      </c>
      <c r="F90" s="45" t="e">
        <f t="shared" si="5"/>
        <v>#DIV/0!</v>
      </c>
      <c r="G90" s="8"/>
    </row>
    <row r="91" spans="1:7" ht="30.75" customHeight="1" hidden="1">
      <c r="A91" s="7" t="s">
        <v>11</v>
      </c>
      <c r="B91" s="23">
        <v>0</v>
      </c>
      <c r="C91" s="23">
        <v>0</v>
      </c>
      <c r="D91" s="44" t="e">
        <f t="shared" si="4"/>
        <v>#DIV/0!</v>
      </c>
      <c r="E91" s="23">
        <v>0</v>
      </c>
      <c r="F91" s="45" t="e">
        <f t="shared" si="5"/>
        <v>#DIV/0!</v>
      </c>
      <c r="G91" s="8"/>
    </row>
    <row r="92" spans="1:7" ht="16.5" customHeight="1">
      <c r="A92" s="7" t="s">
        <v>18</v>
      </c>
      <c r="B92" s="23">
        <v>0.295</v>
      </c>
      <c r="C92" s="23">
        <v>0.295</v>
      </c>
      <c r="D92" s="44">
        <f t="shared" si="4"/>
        <v>100</v>
      </c>
      <c r="E92" s="23">
        <v>0.295</v>
      </c>
      <c r="F92" s="45">
        <f t="shared" si="5"/>
        <v>100</v>
      </c>
      <c r="G92" s="8"/>
    </row>
    <row r="93" spans="1:7" ht="18" customHeight="1">
      <c r="A93" s="2" t="s">
        <v>154</v>
      </c>
      <c r="B93" s="51">
        <v>1</v>
      </c>
      <c r="C93" s="23">
        <v>1.01</v>
      </c>
      <c r="D93" s="44">
        <f t="shared" si="4"/>
        <v>101</v>
      </c>
      <c r="E93" s="23">
        <v>1.02</v>
      </c>
      <c r="F93" s="45">
        <f t="shared" si="5"/>
        <v>100.99009900990099</v>
      </c>
      <c r="G93" s="8"/>
    </row>
    <row r="94" spans="1:7" ht="15" customHeight="1" hidden="1">
      <c r="A94" s="7" t="s">
        <v>10</v>
      </c>
      <c r="B94" s="23">
        <v>0</v>
      </c>
      <c r="C94" s="23">
        <v>0</v>
      </c>
      <c r="D94" s="44" t="e">
        <f t="shared" si="4"/>
        <v>#DIV/0!</v>
      </c>
      <c r="E94" s="23">
        <v>0</v>
      </c>
      <c r="F94" s="45" t="e">
        <f t="shared" si="5"/>
        <v>#DIV/0!</v>
      </c>
      <c r="G94" s="8"/>
    </row>
    <row r="95" spans="1:7" ht="30" hidden="1">
      <c r="A95" s="7" t="s">
        <v>11</v>
      </c>
      <c r="B95" s="23">
        <v>0</v>
      </c>
      <c r="C95" s="23">
        <v>0</v>
      </c>
      <c r="D95" s="44" t="e">
        <f t="shared" si="4"/>
        <v>#DIV/0!</v>
      </c>
      <c r="E95" s="23">
        <v>0</v>
      </c>
      <c r="F95" s="45" t="e">
        <f t="shared" si="5"/>
        <v>#DIV/0!</v>
      </c>
      <c r="G95" s="8"/>
    </row>
    <row r="96" spans="1:7" ht="14.25" customHeight="1">
      <c r="A96" s="7" t="s">
        <v>18</v>
      </c>
      <c r="B96" s="51">
        <v>1</v>
      </c>
      <c r="C96" s="23">
        <v>1.01</v>
      </c>
      <c r="D96" s="44">
        <f t="shared" si="4"/>
        <v>101</v>
      </c>
      <c r="E96" s="23">
        <v>1.02</v>
      </c>
      <c r="F96" s="45">
        <f t="shared" si="5"/>
        <v>100.99009900990099</v>
      </c>
      <c r="G96" s="8"/>
    </row>
    <row r="97" spans="1:7" ht="30">
      <c r="A97" s="6" t="s">
        <v>141</v>
      </c>
      <c r="B97" s="23">
        <v>147.4</v>
      </c>
      <c r="C97" s="23">
        <v>147.4</v>
      </c>
      <c r="D97" s="44">
        <f t="shared" si="4"/>
        <v>100</v>
      </c>
      <c r="E97" s="23">
        <v>147.4</v>
      </c>
      <c r="F97" s="45">
        <f t="shared" si="5"/>
        <v>100</v>
      </c>
      <c r="G97" s="8"/>
    </row>
    <row r="98" spans="1:7" ht="14.25" customHeight="1">
      <c r="A98" s="7" t="s">
        <v>10</v>
      </c>
      <c r="B98" s="23">
        <v>67.9</v>
      </c>
      <c r="C98" s="23">
        <v>68</v>
      </c>
      <c r="D98" s="44">
        <f t="shared" si="4"/>
        <v>100.14727540500736</v>
      </c>
      <c r="E98" s="23">
        <v>69</v>
      </c>
      <c r="F98" s="45">
        <f t="shared" si="5"/>
        <v>101.47058823529412</v>
      </c>
      <c r="G98" s="8"/>
    </row>
    <row r="99" spans="1:7" ht="14.25" customHeight="1">
      <c r="A99" s="7" t="s">
        <v>11</v>
      </c>
      <c r="B99" s="23">
        <v>79.5</v>
      </c>
      <c r="C99" s="23">
        <v>79.4</v>
      </c>
      <c r="D99" s="44">
        <f t="shared" si="4"/>
        <v>99.87421383647799</v>
      </c>
      <c r="E99" s="23">
        <v>78.4</v>
      </c>
      <c r="F99" s="45">
        <f t="shared" si="5"/>
        <v>98.74055415617129</v>
      </c>
      <c r="G99" s="8"/>
    </row>
    <row r="100" spans="1:7" ht="15" hidden="1">
      <c r="A100" s="7" t="s">
        <v>18</v>
      </c>
      <c r="B100" s="23"/>
      <c r="C100" s="23"/>
      <c r="D100" s="44" t="e">
        <f>C100/B100*100</f>
        <v>#DIV/0!</v>
      </c>
      <c r="E100" s="23"/>
      <c r="F100" s="45" t="e">
        <f>E100/C100*100</f>
        <v>#DIV/0!</v>
      </c>
      <c r="G100" s="8"/>
    </row>
    <row r="101" spans="1:7" ht="31.5" customHeight="1">
      <c r="A101" s="5" t="s">
        <v>99</v>
      </c>
      <c r="B101" s="23"/>
      <c r="C101" s="23"/>
      <c r="D101" s="44"/>
      <c r="E101" s="23"/>
      <c r="F101" s="45"/>
      <c r="G101" s="8"/>
    </row>
    <row r="102" spans="1:7" ht="15">
      <c r="A102" s="2" t="s">
        <v>23</v>
      </c>
      <c r="B102" s="23">
        <v>526</v>
      </c>
      <c r="C102" s="23">
        <v>571</v>
      </c>
      <c r="D102" s="44">
        <f aca="true" t="shared" si="6" ref="D102:D115">C102/B102*100</f>
        <v>108.5551330798479</v>
      </c>
      <c r="E102" s="23">
        <v>585</v>
      </c>
      <c r="F102" s="45">
        <f aca="true" t="shared" si="7" ref="F102:F115">E102/C102*100</f>
        <v>102.45183887915937</v>
      </c>
      <c r="G102" s="8" t="s">
        <v>178</v>
      </c>
    </row>
    <row r="103" spans="1:7" ht="14.25" customHeight="1">
      <c r="A103" s="7" t="s">
        <v>10</v>
      </c>
      <c r="B103" s="23">
        <v>415</v>
      </c>
      <c r="C103" s="23">
        <v>415</v>
      </c>
      <c r="D103" s="44">
        <f t="shared" si="6"/>
        <v>100</v>
      </c>
      <c r="E103" s="23">
        <v>415</v>
      </c>
      <c r="F103" s="45">
        <f t="shared" si="7"/>
        <v>100</v>
      </c>
      <c r="G103" s="8"/>
    </row>
    <row r="104" spans="1:7" ht="30">
      <c r="A104" s="7" t="s">
        <v>11</v>
      </c>
      <c r="B104" s="23">
        <v>42</v>
      </c>
      <c r="C104" s="23">
        <v>88</v>
      </c>
      <c r="D104" s="44">
        <f t="shared" si="6"/>
        <v>209.52380952380955</v>
      </c>
      <c r="E104" s="23">
        <v>100</v>
      </c>
      <c r="F104" s="45">
        <f t="shared" si="7"/>
        <v>113.63636363636364</v>
      </c>
      <c r="G104" s="8"/>
    </row>
    <row r="105" spans="1:7" ht="14.25" customHeight="1">
      <c r="A105" s="7" t="s">
        <v>18</v>
      </c>
      <c r="B105" s="23">
        <v>69</v>
      </c>
      <c r="C105" s="23">
        <v>68</v>
      </c>
      <c r="D105" s="44">
        <f t="shared" si="6"/>
        <v>98.55072463768117</v>
      </c>
      <c r="E105" s="23">
        <v>70</v>
      </c>
      <c r="F105" s="45">
        <f t="shared" si="7"/>
        <v>102.94117647058823</v>
      </c>
      <c r="G105" s="8"/>
    </row>
    <row r="106" spans="1:7" ht="33.75" customHeight="1">
      <c r="A106" s="82" t="s">
        <v>24</v>
      </c>
      <c r="B106" s="23">
        <v>307</v>
      </c>
      <c r="C106" s="23">
        <v>312</v>
      </c>
      <c r="D106" s="44">
        <f t="shared" si="6"/>
        <v>101.62866449511401</v>
      </c>
      <c r="E106" s="23">
        <v>313</v>
      </c>
      <c r="F106" s="45">
        <f t="shared" si="7"/>
        <v>100.32051282051282</v>
      </c>
      <c r="G106" s="8"/>
    </row>
    <row r="107" spans="1:7" ht="14.25" customHeight="1">
      <c r="A107" s="83" t="s">
        <v>10</v>
      </c>
      <c r="B107" s="23">
        <v>217</v>
      </c>
      <c r="C107" s="23">
        <v>220</v>
      </c>
      <c r="D107" s="44">
        <f t="shared" si="6"/>
        <v>101.38248847926268</v>
      </c>
      <c r="E107" s="23">
        <v>220</v>
      </c>
      <c r="F107" s="45">
        <f t="shared" si="7"/>
        <v>100</v>
      </c>
      <c r="G107" s="8"/>
    </row>
    <row r="108" spans="1:7" ht="29.25" customHeight="1">
      <c r="A108" s="83" t="s">
        <v>11</v>
      </c>
      <c r="B108" s="23">
        <v>42</v>
      </c>
      <c r="C108" s="23">
        <v>42</v>
      </c>
      <c r="D108" s="44">
        <f t="shared" si="6"/>
        <v>100</v>
      </c>
      <c r="E108" s="23">
        <v>42</v>
      </c>
      <c r="F108" s="45">
        <f t="shared" si="7"/>
        <v>100</v>
      </c>
      <c r="G108" s="8"/>
    </row>
    <row r="109" spans="1:7" ht="14.25" customHeight="1">
      <c r="A109" s="83" t="s">
        <v>18</v>
      </c>
      <c r="B109" s="23">
        <v>48</v>
      </c>
      <c r="C109" s="23">
        <v>50</v>
      </c>
      <c r="D109" s="44">
        <f t="shared" si="6"/>
        <v>104.16666666666667</v>
      </c>
      <c r="E109" s="23">
        <v>51</v>
      </c>
      <c r="F109" s="45">
        <f t="shared" si="7"/>
        <v>102</v>
      </c>
      <c r="G109" s="8"/>
    </row>
    <row r="110" spans="1:7" ht="14.25" customHeight="1" hidden="1">
      <c r="A110" s="2" t="s">
        <v>25</v>
      </c>
      <c r="B110" s="23">
        <v>0</v>
      </c>
      <c r="C110" s="23">
        <v>0</v>
      </c>
      <c r="D110" s="44" t="e">
        <f t="shared" si="6"/>
        <v>#DIV/0!</v>
      </c>
      <c r="E110" s="23">
        <v>0</v>
      </c>
      <c r="F110" s="45" t="e">
        <f t="shared" si="7"/>
        <v>#DIV/0!</v>
      </c>
      <c r="G110" s="8"/>
    </row>
    <row r="111" spans="1:7" ht="14.25" customHeight="1" hidden="1">
      <c r="A111" s="7" t="s">
        <v>10</v>
      </c>
      <c r="B111" s="23">
        <v>0</v>
      </c>
      <c r="C111" s="23">
        <v>0</v>
      </c>
      <c r="D111" s="44" t="e">
        <f t="shared" si="6"/>
        <v>#DIV/0!</v>
      </c>
      <c r="E111" s="23">
        <v>0</v>
      </c>
      <c r="F111" s="45" t="e">
        <f t="shared" si="7"/>
        <v>#DIV/0!</v>
      </c>
      <c r="G111" s="8"/>
    </row>
    <row r="112" spans="1:7" ht="16.5" customHeight="1" hidden="1">
      <c r="A112" s="7" t="s">
        <v>11</v>
      </c>
      <c r="B112" s="23">
        <v>0</v>
      </c>
      <c r="C112" s="23">
        <v>0</v>
      </c>
      <c r="D112" s="44" t="e">
        <f t="shared" si="6"/>
        <v>#DIV/0!</v>
      </c>
      <c r="E112" s="23">
        <v>0</v>
      </c>
      <c r="F112" s="45" t="e">
        <f t="shared" si="7"/>
        <v>#DIV/0!</v>
      </c>
      <c r="G112" s="8"/>
    </row>
    <row r="113" spans="1:7" ht="15" hidden="1">
      <c r="A113" s="7" t="s">
        <v>18</v>
      </c>
      <c r="B113" s="23">
        <v>0</v>
      </c>
      <c r="C113" s="23">
        <v>0</v>
      </c>
      <c r="D113" s="44" t="e">
        <f t="shared" si="6"/>
        <v>#DIV/0!</v>
      </c>
      <c r="E113" s="23">
        <v>0</v>
      </c>
      <c r="F113" s="45" t="e">
        <f t="shared" si="7"/>
        <v>#DIV/0!</v>
      </c>
      <c r="G113" s="8"/>
    </row>
    <row r="114" spans="1:7" ht="15">
      <c r="A114" s="2" t="s">
        <v>26</v>
      </c>
      <c r="B114" s="23">
        <v>419</v>
      </c>
      <c r="C114" s="23">
        <v>420</v>
      </c>
      <c r="D114" s="44">
        <f t="shared" si="6"/>
        <v>100.23866348448686</v>
      </c>
      <c r="E114" s="23">
        <v>430</v>
      </c>
      <c r="F114" s="45">
        <f t="shared" si="7"/>
        <v>102.38095238095238</v>
      </c>
      <c r="G114" s="8"/>
    </row>
    <row r="115" spans="1:7" ht="15">
      <c r="A115" s="2" t="s">
        <v>142</v>
      </c>
      <c r="B115" s="23">
        <v>13.8</v>
      </c>
      <c r="C115" s="51">
        <v>14</v>
      </c>
      <c r="D115" s="44">
        <f t="shared" si="6"/>
        <v>101.44927536231883</v>
      </c>
      <c r="E115" s="51">
        <v>15</v>
      </c>
      <c r="F115" s="45">
        <f t="shared" si="7"/>
        <v>107.14285714285714</v>
      </c>
      <c r="G115" s="8"/>
    </row>
    <row r="116" spans="1:7" ht="15">
      <c r="A116" s="2"/>
      <c r="B116" s="23"/>
      <c r="C116" s="23"/>
      <c r="D116" s="44"/>
      <c r="E116" s="23"/>
      <c r="F116" s="45"/>
      <c r="G116" s="8"/>
    </row>
    <row r="117" spans="1:7" ht="14.25">
      <c r="A117" s="5" t="s">
        <v>100</v>
      </c>
      <c r="B117" s="23"/>
      <c r="C117" s="23"/>
      <c r="D117" s="44"/>
      <c r="E117" s="23"/>
      <c r="F117" s="45"/>
      <c r="G117" s="8"/>
    </row>
    <row r="118" spans="1:7" ht="15">
      <c r="A118" s="41" t="s">
        <v>143</v>
      </c>
      <c r="B118" s="51">
        <v>180</v>
      </c>
      <c r="C118" s="51">
        <v>194</v>
      </c>
      <c r="D118" s="44">
        <f>C118/B118*100</f>
        <v>107.77777777777777</v>
      </c>
      <c r="E118" s="23">
        <v>203.7</v>
      </c>
      <c r="F118" s="45">
        <f>E118/C118*100</f>
        <v>105</v>
      </c>
      <c r="G118" s="8"/>
    </row>
    <row r="119" spans="1:7" ht="15">
      <c r="A119" s="41" t="s">
        <v>144</v>
      </c>
      <c r="B119" s="23">
        <v>3.4</v>
      </c>
      <c r="C119" s="23">
        <v>3.4</v>
      </c>
      <c r="D119" s="44">
        <f>C119/B119*100</f>
        <v>100</v>
      </c>
      <c r="E119" s="23">
        <v>3.6</v>
      </c>
      <c r="F119" s="45">
        <f>E119/C119*100</f>
        <v>105.88235294117648</v>
      </c>
      <c r="G119" s="8"/>
    </row>
    <row r="120" spans="1:7" ht="16.5" customHeight="1" hidden="1">
      <c r="A120" s="41" t="s">
        <v>145</v>
      </c>
      <c r="B120" s="23"/>
      <c r="C120" s="23"/>
      <c r="D120" s="44"/>
      <c r="E120" s="51"/>
      <c r="F120" s="45"/>
      <c r="G120" s="8"/>
    </row>
    <row r="121" spans="1:7" ht="16.5" customHeight="1">
      <c r="A121" s="41"/>
      <c r="B121" s="23"/>
      <c r="C121" s="23"/>
      <c r="D121" s="44"/>
      <c r="E121" s="51"/>
      <c r="F121" s="45"/>
      <c r="G121" s="8"/>
    </row>
    <row r="122" spans="1:7" ht="14.25">
      <c r="A122" s="47" t="s">
        <v>101</v>
      </c>
      <c r="B122" s="23"/>
      <c r="C122" s="23"/>
      <c r="D122" s="44"/>
      <c r="E122" s="51"/>
      <c r="F122" s="45"/>
      <c r="G122" s="8"/>
    </row>
    <row r="123" spans="1:7" ht="33.75" customHeight="1">
      <c r="A123" s="41" t="s">
        <v>208</v>
      </c>
      <c r="B123" s="23">
        <v>2.7</v>
      </c>
      <c r="C123" s="23">
        <v>2.85</v>
      </c>
      <c r="D123" s="44">
        <f>C123/B123*100</f>
        <v>105.55555555555556</v>
      </c>
      <c r="E123" s="51">
        <v>3</v>
      </c>
      <c r="F123" s="45">
        <f>E123/C123*100</f>
        <v>105.26315789473684</v>
      </c>
      <c r="G123" s="8"/>
    </row>
    <row r="124" spans="1:7" ht="15" customHeight="1">
      <c r="A124" s="41"/>
      <c r="B124" s="23"/>
      <c r="C124" s="23"/>
      <c r="D124" s="44"/>
      <c r="E124" s="23"/>
      <c r="F124" s="45"/>
      <c r="G124" s="8"/>
    </row>
    <row r="125" spans="1:7" ht="18.75" customHeight="1">
      <c r="A125" s="47" t="s">
        <v>102</v>
      </c>
      <c r="B125" s="23"/>
      <c r="C125" s="23"/>
      <c r="D125" s="44"/>
      <c r="E125" s="23"/>
      <c r="F125" s="45"/>
      <c r="G125" s="8"/>
    </row>
    <row r="126" spans="1:7" ht="30">
      <c r="A126" s="41" t="s">
        <v>146</v>
      </c>
      <c r="B126" s="23">
        <v>6.7</v>
      </c>
      <c r="C126" s="23">
        <v>6.9</v>
      </c>
      <c r="D126" s="44">
        <f>C126/B126*100</f>
        <v>102.98507462686568</v>
      </c>
      <c r="E126" s="23">
        <v>7.2</v>
      </c>
      <c r="F126" s="45">
        <f>E126/C126*100</f>
        <v>104.34782608695652</v>
      </c>
      <c r="G126" s="8"/>
    </row>
    <row r="127" spans="1:7" ht="30">
      <c r="A127" s="41" t="s">
        <v>147</v>
      </c>
      <c r="B127" s="23">
        <v>11.3</v>
      </c>
      <c r="C127" s="23">
        <v>16.9</v>
      </c>
      <c r="D127" s="44">
        <f>C127/B127*100</f>
        <v>149.5575221238938</v>
      </c>
      <c r="E127" s="23">
        <v>17.5</v>
      </c>
      <c r="F127" s="45">
        <f>E127/C127*100</f>
        <v>103.55029585798819</v>
      </c>
      <c r="G127" s="8" t="s">
        <v>179</v>
      </c>
    </row>
    <row r="128" spans="1:7" ht="30">
      <c r="A128" s="2" t="s">
        <v>132</v>
      </c>
      <c r="B128" s="23">
        <v>0.112</v>
      </c>
      <c r="C128" s="23">
        <v>0.15</v>
      </c>
      <c r="D128" s="44">
        <f>C128/B128*100</f>
        <v>133.92857142857142</v>
      </c>
      <c r="E128" s="23">
        <v>0.16</v>
      </c>
      <c r="F128" s="45">
        <f>E128/C128*100</f>
        <v>106.66666666666667</v>
      </c>
      <c r="G128" s="8"/>
    </row>
    <row r="129" spans="1:7" ht="30">
      <c r="A129" s="2" t="s">
        <v>32</v>
      </c>
      <c r="B129" s="23">
        <v>27.4</v>
      </c>
      <c r="C129" s="23">
        <v>26.8</v>
      </c>
      <c r="D129" s="44">
        <f>C129/B129*100</f>
        <v>97.8102189781022</v>
      </c>
      <c r="E129" s="23">
        <v>26.4</v>
      </c>
      <c r="F129" s="45">
        <f>E129/C129*100</f>
        <v>98.50746268656717</v>
      </c>
      <c r="G129" s="8"/>
    </row>
    <row r="130" spans="1:7" ht="15">
      <c r="A130" s="41"/>
      <c r="B130" s="23"/>
      <c r="C130" s="23"/>
      <c r="D130" s="44"/>
      <c r="E130" s="23"/>
      <c r="F130" s="45"/>
      <c r="G130" s="8"/>
    </row>
    <row r="131" spans="1:7" ht="14.25">
      <c r="A131" s="5" t="s">
        <v>27</v>
      </c>
      <c r="B131" s="23"/>
      <c r="C131" s="23"/>
      <c r="D131" s="44"/>
      <c r="E131" s="23"/>
      <c r="F131" s="45"/>
      <c r="G131" s="8"/>
    </row>
    <row r="132" spans="1:7" ht="30">
      <c r="A132" s="2" t="s">
        <v>148</v>
      </c>
      <c r="B132" s="23">
        <v>261</v>
      </c>
      <c r="C132" s="23">
        <v>261</v>
      </c>
      <c r="D132" s="44">
        <f aca="true" t="shared" si="8" ref="D132:D154">C132/B132*100</f>
        <v>100</v>
      </c>
      <c r="E132" s="23">
        <v>261</v>
      </c>
      <c r="F132" s="45">
        <f aca="true" t="shared" si="9" ref="F132:F154">E132/C132*100</f>
        <v>100</v>
      </c>
      <c r="G132" s="8"/>
    </row>
    <row r="133" spans="1:7" ht="30">
      <c r="A133" s="2" t="s">
        <v>124</v>
      </c>
      <c r="B133" s="23">
        <v>93.5</v>
      </c>
      <c r="C133" s="23">
        <v>93.2</v>
      </c>
      <c r="D133" s="44">
        <f t="shared" si="8"/>
        <v>99.67914438502675</v>
      </c>
      <c r="E133" s="23">
        <v>91.6</v>
      </c>
      <c r="F133" s="45">
        <f t="shared" si="9"/>
        <v>98.2832618025751</v>
      </c>
      <c r="G133" s="8"/>
    </row>
    <row r="134" spans="1:7" ht="30">
      <c r="A134" s="2" t="s">
        <v>168</v>
      </c>
      <c r="B134" s="23">
        <v>2</v>
      </c>
      <c r="C134" s="23">
        <v>2</v>
      </c>
      <c r="D134" s="44">
        <f t="shared" si="8"/>
        <v>100</v>
      </c>
      <c r="E134" s="23">
        <v>1</v>
      </c>
      <c r="F134" s="45">
        <f t="shared" si="9"/>
        <v>50</v>
      </c>
      <c r="G134" s="8"/>
    </row>
    <row r="135" spans="1:7" ht="30">
      <c r="A135" s="84" t="s">
        <v>113</v>
      </c>
      <c r="B135" s="23">
        <v>41</v>
      </c>
      <c r="C135" s="23">
        <v>116</v>
      </c>
      <c r="D135" s="44">
        <f t="shared" si="8"/>
        <v>282.9268292682927</v>
      </c>
      <c r="E135" s="23">
        <v>151</v>
      </c>
      <c r="F135" s="45">
        <f t="shared" si="9"/>
        <v>130.17241379310346</v>
      </c>
      <c r="G135" s="8"/>
    </row>
    <row r="136" spans="1:7" ht="15">
      <c r="A136" s="2" t="s">
        <v>28</v>
      </c>
      <c r="B136" s="23"/>
      <c r="C136" s="23"/>
      <c r="D136" s="44"/>
      <c r="E136" s="23"/>
      <c r="F136" s="45"/>
      <c r="G136" s="8"/>
    </row>
    <row r="137" spans="1:7" ht="15">
      <c r="A137" s="2" t="s">
        <v>103</v>
      </c>
      <c r="B137" s="23">
        <v>0.398</v>
      </c>
      <c r="C137" s="23">
        <v>0.43</v>
      </c>
      <c r="D137" s="44">
        <f t="shared" si="8"/>
        <v>108.04020100502511</v>
      </c>
      <c r="E137" s="23">
        <v>0.435</v>
      </c>
      <c r="F137" s="45">
        <f t="shared" si="9"/>
        <v>101.16279069767442</v>
      </c>
      <c r="G137" s="8"/>
    </row>
    <row r="138" spans="1:7" ht="16.5" customHeight="1" hidden="1">
      <c r="A138" s="2" t="s">
        <v>104</v>
      </c>
      <c r="B138" s="23">
        <v>0</v>
      </c>
      <c r="C138" s="23">
        <v>0</v>
      </c>
      <c r="D138" s="44" t="e">
        <f t="shared" si="8"/>
        <v>#DIV/0!</v>
      </c>
      <c r="E138" s="23">
        <v>0</v>
      </c>
      <c r="F138" s="45" t="e">
        <f t="shared" si="9"/>
        <v>#DIV/0!</v>
      </c>
      <c r="G138" s="8"/>
    </row>
    <row r="139" spans="1:7" ht="16.5" customHeight="1" hidden="1">
      <c r="A139" s="2" t="s">
        <v>105</v>
      </c>
      <c r="B139" s="23">
        <v>0</v>
      </c>
      <c r="C139" s="23">
        <v>0</v>
      </c>
      <c r="D139" s="44" t="e">
        <f t="shared" si="8"/>
        <v>#DIV/0!</v>
      </c>
      <c r="E139" s="23">
        <v>0</v>
      </c>
      <c r="F139" s="45" t="e">
        <f t="shared" si="9"/>
        <v>#DIV/0!</v>
      </c>
      <c r="G139" s="8"/>
    </row>
    <row r="140" spans="1:7" ht="15" hidden="1">
      <c r="A140" s="2" t="s">
        <v>30</v>
      </c>
      <c r="B140" s="23">
        <f>SUM(B141:B142)</f>
        <v>0</v>
      </c>
      <c r="C140" s="23">
        <f>SUM(C141:C142)</f>
        <v>0</v>
      </c>
      <c r="D140" s="44" t="e">
        <f t="shared" si="8"/>
        <v>#DIV/0!</v>
      </c>
      <c r="E140" s="23">
        <f>SUM(E141:E142)</f>
        <v>0</v>
      </c>
      <c r="F140" s="45" t="e">
        <f t="shared" si="9"/>
        <v>#DIV/0!</v>
      </c>
      <c r="G140" s="8"/>
    </row>
    <row r="141" spans="1:7" ht="15" hidden="1">
      <c r="A141" s="2" t="s">
        <v>104</v>
      </c>
      <c r="B141" s="23">
        <v>0</v>
      </c>
      <c r="C141" s="23">
        <v>0</v>
      </c>
      <c r="D141" s="44" t="e">
        <f t="shared" si="8"/>
        <v>#DIV/0!</v>
      </c>
      <c r="E141" s="23">
        <v>0</v>
      </c>
      <c r="F141" s="45" t="e">
        <f t="shared" si="9"/>
        <v>#DIV/0!</v>
      </c>
      <c r="G141" s="8"/>
    </row>
    <row r="142" spans="1:7" ht="18" customHeight="1" hidden="1">
      <c r="A142" s="7" t="s">
        <v>29</v>
      </c>
      <c r="B142" s="23">
        <v>0</v>
      </c>
      <c r="C142" s="23">
        <v>0</v>
      </c>
      <c r="D142" s="44" t="e">
        <f t="shared" si="8"/>
        <v>#DIV/0!</v>
      </c>
      <c r="E142" s="23">
        <v>0</v>
      </c>
      <c r="F142" s="45" t="e">
        <f t="shared" si="9"/>
        <v>#DIV/0!</v>
      </c>
      <c r="G142" s="8"/>
    </row>
    <row r="143" spans="1:7" ht="50.25" customHeight="1">
      <c r="A143" s="2" t="s">
        <v>31</v>
      </c>
      <c r="B143" s="23">
        <v>79.6</v>
      </c>
      <c r="C143" s="23">
        <v>81.4</v>
      </c>
      <c r="D143" s="44">
        <f t="shared" si="8"/>
        <v>102.26130653266333</v>
      </c>
      <c r="E143" s="23">
        <v>80</v>
      </c>
      <c r="F143" s="45">
        <f t="shared" si="9"/>
        <v>98.28009828009827</v>
      </c>
      <c r="G143" s="8"/>
    </row>
    <row r="144" spans="1:7" ht="30">
      <c r="A144" s="2" t="s">
        <v>33</v>
      </c>
      <c r="B144" s="23"/>
      <c r="C144" s="23"/>
      <c r="D144" s="44"/>
      <c r="E144" s="23"/>
      <c r="F144" s="45"/>
      <c r="G144" s="8"/>
    </row>
    <row r="145" spans="1:7" ht="16.5" customHeight="1" hidden="1">
      <c r="A145" s="2" t="s">
        <v>106</v>
      </c>
      <c r="B145" s="23">
        <v>0</v>
      </c>
      <c r="C145" s="23">
        <v>0</v>
      </c>
      <c r="D145" s="44" t="e">
        <f t="shared" si="8"/>
        <v>#DIV/0!</v>
      </c>
      <c r="E145" s="23">
        <v>0</v>
      </c>
      <c r="F145" s="45" t="e">
        <f t="shared" si="9"/>
        <v>#DIV/0!</v>
      </c>
      <c r="G145" s="8"/>
    </row>
    <row r="146" spans="1:7" ht="19.5" customHeight="1" hidden="1">
      <c r="A146" s="2" t="s">
        <v>107</v>
      </c>
      <c r="B146" s="23">
        <v>0</v>
      </c>
      <c r="C146" s="23">
        <v>0</v>
      </c>
      <c r="D146" s="44" t="e">
        <f t="shared" si="8"/>
        <v>#DIV/0!</v>
      </c>
      <c r="E146" s="23">
        <v>0</v>
      </c>
      <c r="F146" s="45" t="e">
        <f t="shared" si="9"/>
        <v>#DIV/0!</v>
      </c>
      <c r="G146" s="8"/>
    </row>
    <row r="147" spans="1:7" ht="30" customHeight="1">
      <c r="A147" s="2" t="s">
        <v>108</v>
      </c>
      <c r="B147" s="23">
        <v>66.5</v>
      </c>
      <c r="C147" s="23">
        <v>62.6</v>
      </c>
      <c r="D147" s="44">
        <f t="shared" si="8"/>
        <v>94.13533834586467</v>
      </c>
      <c r="E147" s="23">
        <v>62.1</v>
      </c>
      <c r="F147" s="45">
        <f t="shared" si="9"/>
        <v>99.20127795527156</v>
      </c>
      <c r="G147" s="8" t="s">
        <v>176</v>
      </c>
    </row>
    <row r="148" spans="1:7" ht="21.75" customHeight="1">
      <c r="A148" s="2" t="s">
        <v>109</v>
      </c>
      <c r="B148" s="23">
        <v>2.8</v>
      </c>
      <c r="C148" s="23">
        <v>2.7</v>
      </c>
      <c r="D148" s="44">
        <f t="shared" si="8"/>
        <v>96.42857142857144</v>
      </c>
      <c r="E148" s="23">
        <v>2.6</v>
      </c>
      <c r="F148" s="45">
        <f t="shared" si="9"/>
        <v>96.29629629629629</v>
      </c>
      <c r="G148" s="8" t="s">
        <v>175</v>
      </c>
    </row>
    <row r="149" spans="1:7" ht="30" customHeight="1">
      <c r="A149" s="2" t="s">
        <v>149</v>
      </c>
      <c r="B149" s="23">
        <v>3.5</v>
      </c>
      <c r="C149" s="23">
        <v>3.4</v>
      </c>
      <c r="D149" s="44">
        <f t="shared" si="8"/>
        <v>97.14285714285714</v>
      </c>
      <c r="E149" s="23">
        <v>3.3</v>
      </c>
      <c r="F149" s="45">
        <f t="shared" si="9"/>
        <v>97.05882352941177</v>
      </c>
      <c r="G149" s="8"/>
    </row>
    <row r="150" spans="1:7" ht="30">
      <c r="A150" s="2" t="s">
        <v>110</v>
      </c>
      <c r="B150" s="23">
        <v>573.5</v>
      </c>
      <c r="C150" s="23">
        <v>571.4</v>
      </c>
      <c r="D150" s="44">
        <f t="shared" si="8"/>
        <v>99.63382737576285</v>
      </c>
      <c r="E150" s="23">
        <v>561.4</v>
      </c>
      <c r="F150" s="45">
        <f t="shared" si="9"/>
        <v>98.24991249562478</v>
      </c>
      <c r="G150" s="8"/>
    </row>
    <row r="151" spans="1:7" ht="28.5" customHeight="1">
      <c r="A151" s="2" t="s">
        <v>111</v>
      </c>
      <c r="B151" s="23">
        <v>160</v>
      </c>
      <c r="C151" s="23">
        <v>160</v>
      </c>
      <c r="D151" s="44">
        <f t="shared" si="8"/>
        <v>100</v>
      </c>
      <c r="E151" s="23">
        <v>160</v>
      </c>
      <c r="F151" s="45">
        <f t="shared" si="9"/>
        <v>100</v>
      </c>
      <c r="G151" s="8"/>
    </row>
    <row r="152" spans="1:7" ht="32.25" customHeight="1">
      <c r="A152" s="2" t="s">
        <v>133</v>
      </c>
      <c r="B152" s="23">
        <v>26.7</v>
      </c>
      <c r="C152" s="23">
        <v>25.9</v>
      </c>
      <c r="D152" s="44">
        <f t="shared" si="8"/>
        <v>97.00374531835206</v>
      </c>
      <c r="E152" s="23">
        <v>25.6</v>
      </c>
      <c r="F152" s="45">
        <f t="shared" si="9"/>
        <v>98.84169884169886</v>
      </c>
      <c r="G152" s="8"/>
    </row>
    <row r="153" spans="1:7" ht="28.5" customHeight="1">
      <c r="A153" s="2" t="s">
        <v>165</v>
      </c>
      <c r="B153" s="23">
        <v>3712.9</v>
      </c>
      <c r="C153" s="23">
        <v>3666.2</v>
      </c>
      <c r="D153" s="44">
        <f t="shared" si="8"/>
        <v>98.74222306014167</v>
      </c>
      <c r="E153" s="23">
        <v>3626.1</v>
      </c>
      <c r="F153" s="45">
        <f t="shared" si="9"/>
        <v>98.90622442856363</v>
      </c>
      <c r="G153" s="8"/>
    </row>
    <row r="154" spans="1:7" ht="17.25" customHeight="1">
      <c r="A154" s="2" t="s">
        <v>112</v>
      </c>
      <c r="B154" s="23">
        <v>40</v>
      </c>
      <c r="C154" s="23">
        <v>40</v>
      </c>
      <c r="D154" s="44">
        <f t="shared" si="8"/>
        <v>100</v>
      </c>
      <c r="E154" s="23">
        <v>40</v>
      </c>
      <c r="F154" s="45">
        <f t="shared" si="9"/>
        <v>100</v>
      </c>
      <c r="G154" s="8"/>
    </row>
    <row r="155" spans="1:7" ht="17.25" customHeight="1">
      <c r="A155" s="2"/>
      <c r="B155" s="23"/>
      <c r="C155" s="23"/>
      <c r="D155" s="44"/>
      <c r="E155" s="23"/>
      <c r="F155" s="45"/>
      <c r="G155" s="8"/>
    </row>
    <row r="156" spans="1:7" ht="28.5">
      <c r="A156" s="85" t="s">
        <v>34</v>
      </c>
      <c r="B156" s="23">
        <f>SUM(B157:B159)</f>
        <v>32</v>
      </c>
      <c r="C156" s="23">
        <f>SUM(C157:C159)</f>
        <v>32</v>
      </c>
      <c r="D156" s="44">
        <f>C156/B156*100</f>
        <v>100</v>
      </c>
      <c r="E156" s="23">
        <f>SUM(E157:E159)</f>
        <v>32</v>
      </c>
      <c r="F156" s="45">
        <f>E156/C156*100</f>
        <v>100</v>
      </c>
      <c r="G156" s="8"/>
    </row>
    <row r="157" spans="1:7" ht="30" hidden="1">
      <c r="A157" s="7" t="s">
        <v>35</v>
      </c>
      <c r="B157" s="23">
        <v>0</v>
      </c>
      <c r="C157" s="23">
        <v>0</v>
      </c>
      <c r="D157" s="44" t="e">
        <f>C157/B157*100</f>
        <v>#DIV/0!</v>
      </c>
      <c r="E157" s="23">
        <v>0</v>
      </c>
      <c r="F157" s="45" t="e">
        <f>E157/C157*100</f>
        <v>#DIV/0!</v>
      </c>
      <c r="G157" s="8"/>
    </row>
    <row r="158" spans="1:7" ht="30">
      <c r="A158" s="7" t="s">
        <v>36</v>
      </c>
      <c r="B158" s="23">
        <v>5</v>
      </c>
      <c r="C158" s="23">
        <v>5</v>
      </c>
      <c r="D158" s="44">
        <f>C158/B158*100</f>
        <v>100</v>
      </c>
      <c r="E158" s="23">
        <v>5</v>
      </c>
      <c r="F158" s="45">
        <f>E158/C158*100</f>
        <v>100</v>
      </c>
      <c r="G158" s="8"/>
    </row>
    <row r="159" spans="1:7" ht="30">
      <c r="A159" s="7" t="s">
        <v>37</v>
      </c>
      <c r="B159" s="23">
        <v>27</v>
      </c>
      <c r="C159" s="23">
        <v>27</v>
      </c>
      <c r="D159" s="44">
        <f>C159/B159*100</f>
        <v>100</v>
      </c>
      <c r="E159" s="23">
        <v>27</v>
      </c>
      <c r="F159" s="45">
        <f>E159/C159*100</f>
        <v>100</v>
      </c>
      <c r="G159" s="8"/>
    </row>
    <row r="160" spans="1:7" ht="28.5">
      <c r="A160" s="86" t="s">
        <v>114</v>
      </c>
      <c r="B160" s="23">
        <v>165</v>
      </c>
      <c r="C160" s="23">
        <v>167</v>
      </c>
      <c r="D160" s="44">
        <f>C160/B160*100</f>
        <v>101.21212121212122</v>
      </c>
      <c r="E160" s="23">
        <v>168</v>
      </c>
      <c r="F160" s="45">
        <f>E160/C160*100</f>
        <v>100.59880239520957</v>
      </c>
      <c r="G160" s="8"/>
    </row>
    <row r="161" spans="1:7" ht="15">
      <c r="A161" s="2"/>
      <c r="B161" s="23"/>
      <c r="C161" s="23"/>
      <c r="D161" s="44"/>
      <c r="E161" s="23"/>
      <c r="F161" s="45"/>
      <c r="G161" s="8"/>
    </row>
    <row r="162" spans="1:7" ht="14.25">
      <c r="A162" s="12" t="s">
        <v>115</v>
      </c>
      <c r="B162" s="23"/>
      <c r="C162" s="23"/>
      <c r="D162" s="44"/>
      <c r="E162" s="23"/>
      <c r="F162" s="45"/>
      <c r="G162" s="8"/>
    </row>
    <row r="163" spans="1:7" ht="30">
      <c r="A163" s="10" t="s">
        <v>116</v>
      </c>
      <c r="B163" s="23">
        <v>50</v>
      </c>
      <c r="C163" s="23">
        <v>49.6</v>
      </c>
      <c r="D163" s="44">
        <f>C163/B163*100</f>
        <v>99.2</v>
      </c>
      <c r="E163" s="23">
        <v>49.3</v>
      </c>
      <c r="F163" s="45">
        <f>E163/C163*100</f>
        <v>99.39516129032258</v>
      </c>
      <c r="G163" s="8"/>
    </row>
    <row r="164" spans="1:7" ht="60">
      <c r="A164" s="10" t="s">
        <v>117</v>
      </c>
      <c r="B164" s="23">
        <v>80.5</v>
      </c>
      <c r="C164" s="23">
        <v>80.1</v>
      </c>
      <c r="D164" s="44">
        <f>C164/B164*100</f>
        <v>99.5031055900621</v>
      </c>
      <c r="E164" s="23">
        <v>79.7</v>
      </c>
      <c r="F164" s="45">
        <f>E164/C164*100</f>
        <v>99.50062421972535</v>
      </c>
      <c r="G164" s="8"/>
    </row>
    <row r="165" spans="1:7" ht="60" hidden="1">
      <c r="A165" s="10" t="s">
        <v>118</v>
      </c>
      <c r="B165" s="23">
        <v>0</v>
      </c>
      <c r="C165" s="23">
        <v>0</v>
      </c>
      <c r="D165" s="44" t="e">
        <f>C165/B165*100</f>
        <v>#DIV/0!</v>
      </c>
      <c r="E165" s="23">
        <v>0</v>
      </c>
      <c r="F165" s="45" t="e">
        <f>E165/C165*100</f>
        <v>#DIV/0!</v>
      </c>
      <c r="G165" s="8"/>
    </row>
    <row r="166" spans="1:7" ht="15">
      <c r="A166" s="13"/>
      <c r="B166" s="23"/>
      <c r="C166" s="23"/>
      <c r="D166" s="44"/>
      <c r="E166" s="23"/>
      <c r="F166" s="45"/>
      <c r="G166" s="8"/>
    </row>
    <row r="167" spans="1:7" ht="15.75" customHeight="1">
      <c r="A167" s="5" t="s">
        <v>38</v>
      </c>
      <c r="B167" s="23"/>
      <c r="C167" s="23"/>
      <c r="D167" s="44"/>
      <c r="E167" s="23"/>
      <c r="F167" s="45"/>
      <c r="G167" s="8"/>
    </row>
    <row r="168" spans="1:7" ht="15">
      <c r="A168" s="2" t="s">
        <v>150</v>
      </c>
      <c r="B168" s="23">
        <v>14</v>
      </c>
      <c r="C168" s="23">
        <v>14</v>
      </c>
      <c r="D168" s="44">
        <f aca="true" t="shared" si="10" ref="D168:D175">C168/B168*100</f>
        <v>100</v>
      </c>
      <c r="E168" s="23">
        <v>14</v>
      </c>
      <c r="F168" s="45">
        <f aca="true" t="shared" si="11" ref="F168:F175">E168/C168*100</f>
        <v>100</v>
      </c>
      <c r="G168" s="8"/>
    </row>
    <row r="169" spans="1:7" ht="15">
      <c r="A169" s="2" t="s">
        <v>151</v>
      </c>
      <c r="B169" s="23">
        <v>14.9</v>
      </c>
      <c r="C169" s="23">
        <v>14.9</v>
      </c>
      <c r="D169" s="44">
        <f t="shared" si="10"/>
        <v>100</v>
      </c>
      <c r="E169" s="23">
        <v>14.9</v>
      </c>
      <c r="F169" s="45">
        <f t="shared" si="11"/>
        <v>100</v>
      </c>
      <c r="G169" s="8"/>
    </row>
    <row r="170" spans="1:7" ht="15" hidden="1">
      <c r="A170" s="2" t="s">
        <v>152</v>
      </c>
      <c r="B170" s="23"/>
      <c r="C170" s="23"/>
      <c r="D170" s="44" t="e">
        <f t="shared" si="10"/>
        <v>#DIV/0!</v>
      </c>
      <c r="E170" s="23"/>
      <c r="F170" s="45" t="e">
        <f t="shared" si="11"/>
        <v>#DIV/0!</v>
      </c>
      <c r="G170" s="8"/>
    </row>
    <row r="171" spans="1:7" ht="30">
      <c r="A171" s="2" t="s">
        <v>153</v>
      </c>
      <c r="B171" s="23">
        <v>24</v>
      </c>
      <c r="C171" s="23">
        <v>24</v>
      </c>
      <c r="D171" s="44">
        <f t="shared" si="10"/>
        <v>100</v>
      </c>
      <c r="E171" s="23">
        <v>24</v>
      </c>
      <c r="F171" s="45">
        <f t="shared" si="11"/>
        <v>100</v>
      </c>
      <c r="G171" s="8"/>
    </row>
    <row r="172" spans="1:7" ht="15">
      <c r="A172" s="7" t="s">
        <v>39</v>
      </c>
      <c r="B172" s="23">
        <v>24</v>
      </c>
      <c r="C172" s="23">
        <v>24</v>
      </c>
      <c r="D172" s="44">
        <f t="shared" si="10"/>
        <v>100</v>
      </c>
      <c r="E172" s="23">
        <v>24</v>
      </c>
      <c r="F172" s="45">
        <f t="shared" si="11"/>
        <v>100</v>
      </c>
      <c r="G172" s="8"/>
    </row>
    <row r="173" spans="1:7" ht="30">
      <c r="A173" s="6" t="s">
        <v>40</v>
      </c>
      <c r="B173" s="23">
        <v>82</v>
      </c>
      <c r="C173" s="23">
        <v>82</v>
      </c>
      <c r="D173" s="44">
        <f t="shared" si="10"/>
        <v>100</v>
      </c>
      <c r="E173" s="23">
        <v>82</v>
      </c>
      <c r="F173" s="45">
        <f t="shared" si="11"/>
        <v>100</v>
      </c>
      <c r="G173" s="8"/>
    </row>
    <row r="174" spans="1:7" ht="30">
      <c r="A174" s="6" t="s">
        <v>41</v>
      </c>
      <c r="B174" s="23">
        <v>276.8</v>
      </c>
      <c r="C174" s="23">
        <v>277.3</v>
      </c>
      <c r="D174" s="44">
        <f t="shared" si="10"/>
        <v>100.1806358381503</v>
      </c>
      <c r="E174" s="23">
        <v>289.1</v>
      </c>
      <c r="F174" s="45">
        <f t="shared" si="11"/>
        <v>104.25531914893618</v>
      </c>
      <c r="G174" s="8"/>
    </row>
    <row r="175" spans="1:7" ht="30">
      <c r="A175" s="6" t="s">
        <v>42</v>
      </c>
      <c r="B175" s="23">
        <v>71</v>
      </c>
      <c r="C175" s="23">
        <v>71</v>
      </c>
      <c r="D175" s="44">
        <f t="shared" si="10"/>
        <v>100</v>
      </c>
      <c r="E175" s="23">
        <v>71</v>
      </c>
      <c r="F175" s="45">
        <f t="shared" si="11"/>
        <v>100</v>
      </c>
      <c r="G175" s="8" t="s">
        <v>180</v>
      </c>
    </row>
    <row r="176" spans="1:7" ht="15">
      <c r="A176" s="14"/>
      <c r="B176" s="23"/>
      <c r="C176" s="23"/>
      <c r="D176" s="44"/>
      <c r="E176" s="23"/>
      <c r="F176" s="45"/>
      <c r="G176" s="8"/>
    </row>
    <row r="177" spans="1:7" ht="14.25">
      <c r="A177" s="12" t="s">
        <v>119</v>
      </c>
      <c r="B177" s="23"/>
      <c r="C177" s="23"/>
      <c r="D177" s="44"/>
      <c r="E177" s="23"/>
      <c r="F177" s="45"/>
      <c r="G177" s="8"/>
    </row>
    <row r="178" spans="1:7" ht="30">
      <c r="A178" s="10" t="s">
        <v>123</v>
      </c>
      <c r="B178" s="23">
        <v>11.9</v>
      </c>
      <c r="C178" s="23">
        <v>12.1</v>
      </c>
      <c r="D178" s="44">
        <f>C178/B178*100</f>
        <v>101.68067226890756</v>
      </c>
      <c r="E178" s="23">
        <v>8.5</v>
      </c>
      <c r="F178" s="45">
        <f>E178/C178*100</f>
        <v>70.24793388429752</v>
      </c>
      <c r="G178" s="8"/>
    </row>
    <row r="179" spans="1:7" ht="15" hidden="1">
      <c r="A179" s="10" t="s">
        <v>122</v>
      </c>
      <c r="B179" s="23"/>
      <c r="C179" s="23"/>
      <c r="D179" s="23"/>
      <c r="E179" s="23"/>
      <c r="F179" s="23"/>
      <c r="G179" s="8"/>
    </row>
    <row r="180" spans="1:7" ht="15" hidden="1">
      <c r="A180" s="10" t="s">
        <v>120</v>
      </c>
      <c r="B180" s="23"/>
      <c r="C180" s="23"/>
      <c r="D180" s="23"/>
      <c r="E180" s="23"/>
      <c r="F180" s="23"/>
      <c r="G180" s="8"/>
    </row>
    <row r="181" spans="1:7" ht="30" hidden="1">
      <c r="A181" s="10" t="s">
        <v>121</v>
      </c>
      <c r="B181" s="23"/>
      <c r="C181" s="23"/>
      <c r="D181" s="23"/>
      <c r="E181" s="23"/>
      <c r="F181" s="23"/>
      <c r="G181" s="8"/>
    </row>
    <row r="182" spans="1:7" ht="15" hidden="1">
      <c r="A182" s="14"/>
      <c r="B182" s="23"/>
      <c r="C182" s="23"/>
      <c r="D182" s="23"/>
      <c r="E182" s="23"/>
      <c r="F182" s="23"/>
      <c r="G182" s="8"/>
    </row>
    <row r="183" spans="1:7" ht="14.25" hidden="1">
      <c r="A183" s="17" t="s">
        <v>43</v>
      </c>
      <c r="B183" s="23"/>
      <c r="C183" s="23"/>
      <c r="D183" s="23"/>
      <c r="E183" s="23"/>
      <c r="F183" s="23"/>
      <c r="G183" s="8"/>
    </row>
    <row r="184" spans="1:10" ht="45" hidden="1">
      <c r="A184" s="2" t="s">
        <v>44</v>
      </c>
      <c r="B184" s="23"/>
      <c r="C184" s="23"/>
      <c r="D184" s="23"/>
      <c r="E184" s="23"/>
      <c r="F184" s="23"/>
      <c r="G184" s="8"/>
      <c r="H184" s="19" t="s">
        <v>160</v>
      </c>
      <c r="I184" s="19"/>
      <c r="J184" s="19"/>
    </row>
    <row r="185" spans="1:10" ht="12.75">
      <c r="A185" s="8"/>
      <c r="B185" s="8"/>
      <c r="C185" s="8"/>
      <c r="D185" s="8"/>
      <c r="E185" s="8"/>
      <c r="F185" s="8"/>
      <c r="G185" s="8"/>
      <c r="H185" s="19"/>
      <c r="I185" s="19"/>
      <c r="J185" s="19"/>
    </row>
    <row r="186" spans="1:10" ht="12.75">
      <c r="A186" s="8"/>
      <c r="B186" s="8"/>
      <c r="C186" s="8"/>
      <c r="D186" s="8"/>
      <c r="E186" s="8"/>
      <c r="F186" s="8"/>
      <c r="G186" s="8"/>
      <c r="H186" s="19"/>
      <c r="I186" s="19"/>
      <c r="J186" s="19"/>
    </row>
    <row r="187" spans="1:10" ht="12.75">
      <c r="A187" s="8"/>
      <c r="B187" s="8"/>
      <c r="C187" s="8"/>
      <c r="D187" s="8"/>
      <c r="E187" s="8"/>
      <c r="F187" s="8"/>
      <c r="G187" s="8"/>
      <c r="H187" s="19" t="s">
        <v>164</v>
      </c>
      <c r="I187" s="19"/>
      <c r="J187" s="19"/>
    </row>
    <row r="188" spans="1:10" ht="15">
      <c r="A188" s="48" t="s">
        <v>181</v>
      </c>
      <c r="B188" s="49"/>
      <c r="C188" s="49"/>
      <c r="D188" s="48"/>
      <c r="E188" s="97" t="s">
        <v>182</v>
      </c>
      <c r="F188" s="97"/>
      <c r="G188" s="8"/>
      <c r="H188" s="19"/>
      <c r="I188" s="19"/>
      <c r="J188" s="19"/>
    </row>
    <row r="189" spans="1:6" ht="12.75">
      <c r="A189" s="8"/>
      <c r="B189" s="98" t="s">
        <v>65</v>
      </c>
      <c r="C189" s="98"/>
      <c r="D189" s="8"/>
      <c r="E189" s="8"/>
      <c r="F189" s="8"/>
    </row>
    <row r="190" spans="1:6" ht="12.75">
      <c r="A190" s="8"/>
      <c r="B190" s="8"/>
      <c r="C190" s="8"/>
      <c r="D190" s="8"/>
      <c r="E190" s="8"/>
      <c r="F190" s="8"/>
    </row>
    <row r="191" spans="1:6" ht="12.75">
      <c r="A191" s="8"/>
      <c r="B191" s="8"/>
      <c r="C191" s="8"/>
      <c r="D191" s="8"/>
      <c r="E191" s="8"/>
      <c r="F191" s="8"/>
    </row>
    <row r="192" spans="1:6" ht="12.75">
      <c r="A192" s="87" t="s">
        <v>66</v>
      </c>
      <c r="B192" s="88"/>
      <c r="C192" s="88"/>
      <c r="D192" s="88"/>
      <c r="E192" s="88"/>
      <c r="F192" s="88"/>
    </row>
    <row r="193" spans="1:6" ht="12.75">
      <c r="A193" s="88"/>
      <c r="B193" s="88"/>
      <c r="C193" s="88"/>
      <c r="D193" s="88"/>
      <c r="E193" s="88"/>
      <c r="F193" s="88"/>
    </row>
    <row r="194" spans="1:6" ht="15">
      <c r="A194" s="89"/>
      <c r="B194" s="88"/>
      <c r="C194" s="88"/>
      <c r="D194" s="88"/>
      <c r="E194" s="88"/>
      <c r="F194" s="88"/>
    </row>
    <row r="195" spans="1:6" ht="12.75">
      <c r="A195" s="88"/>
      <c r="B195" s="88"/>
      <c r="C195" s="88"/>
      <c r="D195" s="88"/>
      <c r="E195" s="88"/>
      <c r="F195" s="88"/>
    </row>
    <row r="196" spans="1:6" ht="12.75">
      <c r="A196" s="88"/>
      <c r="B196" s="88"/>
      <c r="C196" s="88"/>
      <c r="D196" s="88"/>
      <c r="E196" s="88"/>
      <c r="F196" s="88"/>
    </row>
    <row r="197" spans="1:6" ht="12.75">
      <c r="A197" s="88"/>
      <c r="B197" s="88"/>
      <c r="C197" s="88"/>
      <c r="D197" s="88"/>
      <c r="E197" s="88"/>
      <c r="F197" s="88"/>
    </row>
    <row r="198" spans="1:13" ht="43.5" customHeight="1">
      <c r="A198" s="95" t="s">
        <v>128</v>
      </c>
      <c r="B198" s="95"/>
      <c r="C198" s="95"/>
      <c r="D198" s="95"/>
      <c r="E198" s="95"/>
      <c r="F198" s="95"/>
      <c r="G198" s="15"/>
      <c r="H198" s="15"/>
      <c r="I198" s="15"/>
      <c r="J198" s="15"/>
      <c r="K198" s="15"/>
      <c r="L198" s="15"/>
      <c r="M198" s="15"/>
    </row>
    <row r="199" spans="1:6" ht="12.75">
      <c r="A199" s="18"/>
      <c r="B199" s="18"/>
      <c r="C199" s="18"/>
      <c r="D199" s="18"/>
      <c r="E199" s="18"/>
      <c r="F199" s="18"/>
    </row>
    <row r="200" spans="1:6" ht="12.75">
      <c r="A200" s="18" t="s">
        <v>125</v>
      </c>
      <c r="B200" s="18"/>
      <c r="C200" s="18"/>
      <c r="D200" s="18"/>
      <c r="E200" s="18"/>
      <c r="F200" s="18"/>
    </row>
    <row r="201" spans="1:6" ht="12.75">
      <c r="A201" s="18"/>
      <c r="B201" s="18"/>
      <c r="C201" s="18"/>
      <c r="D201" s="18"/>
      <c r="E201" s="18"/>
      <c r="F201" s="18"/>
    </row>
    <row r="202" spans="1:9" ht="38.25" customHeight="1">
      <c r="A202" s="96" t="s">
        <v>170</v>
      </c>
      <c r="B202" s="96"/>
      <c r="C202" s="96"/>
      <c r="D202" s="96"/>
      <c r="E202" s="96"/>
      <c r="F202" s="96"/>
      <c r="G202" s="16"/>
      <c r="H202" s="16"/>
      <c r="I202" s="16"/>
    </row>
    <row r="203" spans="1:6" ht="12.75">
      <c r="A203" s="18"/>
      <c r="B203" s="18"/>
      <c r="C203" s="18"/>
      <c r="D203" s="18"/>
      <c r="E203" s="18"/>
      <c r="F203" s="18"/>
    </row>
    <row r="204" spans="1:6" ht="12.75">
      <c r="A204" s="18" t="s">
        <v>126</v>
      </c>
      <c r="B204" s="18"/>
      <c r="C204" s="18"/>
      <c r="D204" s="18"/>
      <c r="E204" s="18"/>
      <c r="F204" s="18"/>
    </row>
    <row r="205" spans="1:6" ht="12.75">
      <c r="A205" s="18"/>
      <c r="B205" s="18"/>
      <c r="C205" s="18"/>
      <c r="D205" s="18"/>
      <c r="E205" s="18"/>
      <c r="F205" s="18"/>
    </row>
    <row r="206" spans="1:10" ht="31.5" customHeight="1">
      <c r="A206" s="96" t="s">
        <v>127</v>
      </c>
      <c r="B206" s="96"/>
      <c r="C206" s="96"/>
      <c r="D206" s="96"/>
      <c r="E206" s="96"/>
      <c r="F206" s="96"/>
      <c r="G206" s="16"/>
      <c r="H206" s="16"/>
      <c r="I206" s="16"/>
      <c r="J206" s="16"/>
    </row>
  </sheetData>
  <sheetProtection selectLockedCells="1" selectUnlockedCells="1"/>
  <mergeCells count="18">
    <mergeCell ref="A10:G10"/>
    <mergeCell ref="B14:B15"/>
    <mergeCell ref="C14:C15"/>
    <mergeCell ref="C1:F1"/>
    <mergeCell ref="C3:F3"/>
    <mergeCell ref="E14:E15"/>
    <mergeCell ref="A7:F7"/>
    <mergeCell ref="A8:F8"/>
    <mergeCell ref="A14:A15"/>
    <mergeCell ref="D14:D15"/>
    <mergeCell ref="A11:G11"/>
    <mergeCell ref="A12:G12"/>
    <mergeCell ref="A198:F198"/>
    <mergeCell ref="A206:F206"/>
    <mergeCell ref="A202:F202"/>
    <mergeCell ref="E188:F188"/>
    <mergeCell ref="B189:C189"/>
    <mergeCell ref="F14:F15"/>
  </mergeCells>
  <printOptions horizontalCentered="1"/>
  <pageMargins left="0.2755905511811024" right="0" top="0.7874015748031497" bottom="0.7874015748031497" header="0.5118110236220472" footer="0.5118110236220472"/>
  <pageSetup horizontalDpi="300" verticalDpi="300" orientation="portrait" paperSize="9" scale="96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zoomScalePageLayoutView="0" workbookViewId="0" topLeftCell="A1">
      <selection activeCell="C7" sqref="C7:E25"/>
    </sheetView>
  </sheetViews>
  <sheetFormatPr defaultColWidth="9.00390625" defaultRowHeight="12.75"/>
  <cols>
    <col min="1" max="1" width="53.375" style="33" customWidth="1"/>
    <col min="2" max="2" width="10.625" style="33" customWidth="1"/>
    <col min="3" max="3" width="11.125" style="33" customWidth="1"/>
    <col min="4" max="4" width="10.75390625" style="33" customWidth="1"/>
    <col min="5" max="5" width="10.125" style="33" customWidth="1"/>
  </cols>
  <sheetData>
    <row r="1" spans="1:5" ht="12.75">
      <c r="A1" s="111"/>
      <c r="B1" s="111"/>
      <c r="C1" s="111"/>
      <c r="D1" s="111"/>
      <c r="E1" s="111"/>
    </row>
    <row r="2" spans="1:5" ht="12.75">
      <c r="A2" s="111" t="s">
        <v>194</v>
      </c>
      <c r="B2" s="111"/>
      <c r="C2" s="111"/>
      <c r="D2" s="111"/>
      <c r="E2" s="111"/>
    </row>
    <row r="3" spans="1:5" ht="12.75">
      <c r="A3" s="111" t="s">
        <v>174</v>
      </c>
      <c r="B3" s="111"/>
      <c r="C3" s="111"/>
      <c r="D3" s="111"/>
      <c r="E3" s="111"/>
    </row>
    <row r="4" spans="1:5" ht="13.5" thickBot="1">
      <c r="A4" s="52"/>
      <c r="B4" s="52"/>
      <c r="C4" s="52"/>
      <c r="D4" s="52"/>
      <c r="E4" s="52"/>
    </row>
    <row r="5" spans="1:5" ht="13.5" customHeight="1">
      <c r="A5" s="107" t="s">
        <v>46</v>
      </c>
      <c r="B5" s="109" t="s">
        <v>47</v>
      </c>
      <c r="C5" s="107" t="s">
        <v>215</v>
      </c>
      <c r="D5" s="107" t="s">
        <v>216</v>
      </c>
      <c r="E5" s="107" t="s">
        <v>217</v>
      </c>
    </row>
    <row r="6" spans="1:5" ht="12.75" customHeight="1" thickBot="1">
      <c r="A6" s="108"/>
      <c r="B6" s="110"/>
      <c r="C6" s="108"/>
      <c r="D6" s="108"/>
      <c r="E6" s="108"/>
    </row>
    <row r="7" spans="1:5" ht="13.5" customHeight="1">
      <c r="A7" s="53" t="s">
        <v>51</v>
      </c>
      <c r="B7" s="54" t="s">
        <v>52</v>
      </c>
      <c r="C7" s="37">
        <v>5</v>
      </c>
      <c r="D7" s="37">
        <v>5</v>
      </c>
      <c r="E7" s="38">
        <v>5</v>
      </c>
    </row>
    <row r="8" spans="1:5" ht="12.75" customHeight="1">
      <c r="A8" s="55" t="s">
        <v>195</v>
      </c>
      <c r="B8" s="56" t="s">
        <v>52</v>
      </c>
      <c r="C8" s="90">
        <v>4</v>
      </c>
      <c r="D8" s="37">
        <v>4</v>
      </c>
      <c r="E8" s="37">
        <v>4</v>
      </c>
    </row>
    <row r="9" spans="1:5" ht="27.75" customHeight="1">
      <c r="A9" s="55" t="s">
        <v>196</v>
      </c>
      <c r="B9" s="57" t="s">
        <v>48</v>
      </c>
      <c r="C9" s="91">
        <v>1.44</v>
      </c>
      <c r="D9" s="91">
        <v>0.265</v>
      </c>
      <c r="E9" s="92">
        <v>0.253</v>
      </c>
    </row>
    <row r="10" spans="1:5" ht="25.5" hidden="1">
      <c r="A10" s="55" t="s">
        <v>197</v>
      </c>
      <c r="B10" s="57" t="s">
        <v>48</v>
      </c>
      <c r="C10" s="37"/>
      <c r="D10" s="37"/>
      <c r="E10" s="38"/>
    </row>
    <row r="11" spans="1:5" ht="25.5">
      <c r="A11" s="55" t="s">
        <v>53</v>
      </c>
      <c r="B11" s="57" t="s">
        <v>48</v>
      </c>
      <c r="C11" s="43">
        <v>26.177</v>
      </c>
      <c r="D11" s="43">
        <v>27.225</v>
      </c>
      <c r="E11" s="43">
        <v>26.804</v>
      </c>
    </row>
    <row r="12" spans="1:5" ht="38.25" hidden="1">
      <c r="A12" s="60" t="s">
        <v>198</v>
      </c>
      <c r="B12" s="57" t="s">
        <v>48</v>
      </c>
      <c r="C12" s="40"/>
      <c r="D12" s="37"/>
      <c r="E12" s="38"/>
    </row>
    <row r="13" spans="1:5" ht="25.5" hidden="1">
      <c r="A13" s="55" t="s">
        <v>199</v>
      </c>
      <c r="B13" s="61" t="s">
        <v>49</v>
      </c>
      <c r="C13" s="42"/>
      <c r="D13" s="39"/>
      <c r="E13" s="42"/>
    </row>
    <row r="14" spans="1:5" ht="38.25" hidden="1">
      <c r="A14" s="55" t="s">
        <v>200</v>
      </c>
      <c r="B14" s="57" t="s">
        <v>48</v>
      </c>
      <c r="C14" s="42"/>
      <c r="D14" s="39"/>
      <c r="E14" s="42"/>
    </row>
    <row r="15" spans="1:5" ht="25.5" hidden="1">
      <c r="A15" s="55" t="s">
        <v>201</v>
      </c>
      <c r="B15" s="57" t="s">
        <v>49</v>
      </c>
      <c r="C15" s="42"/>
      <c r="D15" s="39"/>
      <c r="E15" s="62"/>
    </row>
    <row r="16" spans="1:5" ht="25.5">
      <c r="A16" s="55" t="s">
        <v>161</v>
      </c>
      <c r="B16" s="57" t="s">
        <v>48</v>
      </c>
      <c r="C16" s="40">
        <v>0.339</v>
      </c>
      <c r="D16" s="91">
        <v>1.081</v>
      </c>
      <c r="E16" s="92">
        <v>0.17</v>
      </c>
    </row>
    <row r="17" spans="1:6" ht="25.5" hidden="1">
      <c r="A17" s="55" t="s">
        <v>202</v>
      </c>
      <c r="B17" s="61" t="s">
        <v>49</v>
      </c>
      <c r="C17" s="42"/>
      <c r="D17" s="39"/>
      <c r="E17" s="42"/>
      <c r="F17" s="20" t="s">
        <v>162</v>
      </c>
    </row>
    <row r="18" spans="1:5" ht="25.5" hidden="1">
      <c r="A18" s="55" t="s">
        <v>203</v>
      </c>
      <c r="B18" s="57" t="s">
        <v>48</v>
      </c>
      <c r="C18" s="37"/>
      <c r="D18" s="37"/>
      <c r="E18" s="38"/>
    </row>
    <row r="19" spans="1:5" ht="25.5" hidden="1">
      <c r="A19" s="55" t="s">
        <v>204</v>
      </c>
      <c r="B19" s="61" t="s">
        <v>49</v>
      </c>
      <c r="C19" s="63"/>
      <c r="D19" s="43"/>
      <c r="E19" s="63"/>
    </row>
    <row r="20" spans="1:5" ht="25.5" hidden="1">
      <c r="A20" s="55" t="s">
        <v>205</v>
      </c>
      <c r="B20" s="57" t="s">
        <v>48</v>
      </c>
      <c r="C20" s="39"/>
      <c r="D20" s="58"/>
      <c r="E20" s="59"/>
    </row>
    <row r="21" spans="1:5" ht="12.75" hidden="1">
      <c r="A21" s="55" t="s">
        <v>206</v>
      </c>
      <c r="B21" s="61" t="s">
        <v>49</v>
      </c>
      <c r="C21" s="42"/>
      <c r="D21" s="39"/>
      <c r="E21" s="42"/>
    </row>
    <row r="22" spans="1:5" ht="25.5">
      <c r="A22" s="55" t="s">
        <v>54</v>
      </c>
      <c r="B22" s="61" t="s">
        <v>50</v>
      </c>
      <c r="C22" s="37">
        <v>0.1008</v>
      </c>
      <c r="D22" s="37">
        <v>0.1022</v>
      </c>
      <c r="E22" s="38">
        <v>0.1022</v>
      </c>
    </row>
    <row r="23" spans="1:5" ht="25.5">
      <c r="A23" s="55" t="s">
        <v>55</v>
      </c>
      <c r="B23" s="61" t="s">
        <v>49</v>
      </c>
      <c r="C23" s="42">
        <v>20.7</v>
      </c>
      <c r="D23" s="39">
        <v>17.4</v>
      </c>
      <c r="E23" s="42">
        <v>17</v>
      </c>
    </row>
    <row r="24" spans="1:5" ht="25.5">
      <c r="A24" s="55" t="s">
        <v>56</v>
      </c>
      <c r="B24" s="61" t="s">
        <v>50</v>
      </c>
      <c r="C24" s="37">
        <v>0.011</v>
      </c>
      <c r="D24" s="91">
        <v>0.01</v>
      </c>
      <c r="E24" s="92">
        <v>0.01</v>
      </c>
    </row>
    <row r="25" spans="1:5" ht="38.25">
      <c r="A25" s="55" t="s">
        <v>57</v>
      </c>
      <c r="B25" s="61" t="s">
        <v>49</v>
      </c>
      <c r="C25" s="62">
        <v>9.9</v>
      </c>
      <c r="D25" s="93">
        <v>9.8</v>
      </c>
      <c r="E25" s="62">
        <v>9.8</v>
      </c>
    </row>
    <row r="26" spans="1:5" ht="12.75">
      <c r="A26"/>
      <c r="B26"/>
      <c r="C26"/>
      <c r="D26"/>
      <c r="E26"/>
    </row>
    <row r="27" spans="1:5" ht="46.5" customHeight="1">
      <c r="A27" s="31" t="s">
        <v>181</v>
      </c>
      <c r="B27" s="64"/>
      <c r="C27" s="65"/>
      <c r="D27"/>
      <c r="E27" s="9" t="s">
        <v>182</v>
      </c>
    </row>
    <row r="28" spans="1:5" ht="12.75">
      <c r="A28"/>
      <c r="B28" s="66" t="s">
        <v>65</v>
      </c>
      <c r="C28" s="67"/>
      <c r="D28"/>
      <c r="E28"/>
    </row>
    <row r="29" spans="1:5" ht="12.75">
      <c r="A29"/>
      <c r="B29"/>
      <c r="C29"/>
      <c r="D29"/>
      <c r="E29"/>
    </row>
  </sheetData>
  <sheetProtection selectLockedCells="1" selectUnlockedCells="1"/>
  <mergeCells count="8">
    <mergeCell ref="A5:A6"/>
    <mergeCell ref="B5:B6"/>
    <mergeCell ref="C5:C6"/>
    <mergeCell ref="D5:D6"/>
    <mergeCell ref="E5:E6"/>
    <mergeCell ref="A1:E1"/>
    <mergeCell ref="A2:E2"/>
    <mergeCell ref="A3:E3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6"/>
  <sheetViews>
    <sheetView view="pageBreakPreview" zoomScale="130" zoomScaleSheetLayoutView="130" zoomScalePageLayoutView="0" workbookViewId="0" topLeftCell="A1">
      <selection activeCell="B8" sqref="B8:D51"/>
    </sheetView>
  </sheetViews>
  <sheetFormatPr defaultColWidth="9.00390625" defaultRowHeight="12.75"/>
  <cols>
    <col min="1" max="1" width="56.625" style="33" customWidth="1"/>
    <col min="2" max="2" width="12.125" style="33" customWidth="1"/>
    <col min="3" max="3" width="12.00390625" style="33" customWidth="1"/>
    <col min="4" max="4" width="12.375" style="33" customWidth="1"/>
  </cols>
  <sheetData>
    <row r="2" spans="1:4" ht="12.75">
      <c r="A2" s="112" t="s">
        <v>64</v>
      </c>
      <c r="B2" s="112"/>
      <c r="C2" s="112"/>
      <c r="D2" s="112"/>
    </row>
    <row r="3" spans="1:4" ht="12.75">
      <c r="A3" s="112" t="s">
        <v>174</v>
      </c>
      <c r="B3" s="112"/>
      <c r="C3" s="112"/>
      <c r="D3" s="112"/>
    </row>
    <row r="4" spans="1:4" ht="12.75">
      <c r="A4" s="112" t="s">
        <v>58</v>
      </c>
      <c r="B4" s="112"/>
      <c r="C4" s="112"/>
      <c r="D4" s="112"/>
    </row>
    <row r="5" spans="1:4" ht="13.5" thickBot="1">
      <c r="A5" s="24"/>
      <c r="B5" s="24"/>
      <c r="C5" s="76"/>
      <c r="D5" s="25"/>
    </row>
    <row r="6" spans="1:4" ht="12.75" customHeight="1">
      <c r="A6" s="113" t="s">
        <v>46</v>
      </c>
      <c r="B6" s="113" t="s">
        <v>218</v>
      </c>
      <c r="C6" s="113" t="s">
        <v>219</v>
      </c>
      <c r="D6" s="113" t="s">
        <v>217</v>
      </c>
    </row>
    <row r="7" spans="1:4" ht="28.5" customHeight="1" thickBot="1">
      <c r="A7" s="114"/>
      <c r="B7" s="114"/>
      <c r="C7" s="114"/>
      <c r="D7" s="114"/>
    </row>
    <row r="8" spans="1:4" ht="38.25">
      <c r="A8" s="26" t="s">
        <v>68</v>
      </c>
      <c r="B8" s="50">
        <f>B11+B33+B38</f>
        <v>3.7569999999999997</v>
      </c>
      <c r="C8" s="50">
        <f>C11+C33+C38</f>
        <v>2.497</v>
      </c>
      <c r="D8" s="50">
        <f>D11+D33+D38</f>
        <v>2.762</v>
      </c>
    </row>
    <row r="9" spans="1:4" ht="12.75">
      <c r="A9" s="28" t="s">
        <v>59</v>
      </c>
      <c r="B9" s="29"/>
      <c r="C9" s="27">
        <f>C8/B8*100</f>
        <v>66.46260314080384</v>
      </c>
      <c r="D9" s="27">
        <f>D8/C8*100</f>
        <v>110.61273528233882</v>
      </c>
    </row>
    <row r="10" spans="1:4" ht="12.75">
      <c r="A10" s="28" t="s">
        <v>60</v>
      </c>
      <c r="B10" s="27"/>
      <c r="C10" s="27"/>
      <c r="D10" s="27"/>
    </row>
    <row r="11" spans="1:4" ht="12.75">
      <c r="A11" s="30" t="s">
        <v>69</v>
      </c>
      <c r="B11" s="50">
        <f>B17+B19+B21+B23+B27+B29+B31+B14</f>
        <v>0.815</v>
      </c>
      <c r="C11" s="50">
        <f>C17+C19+C21+C23+C27+C29+C31+C14</f>
        <v>0.454</v>
      </c>
      <c r="D11" s="50">
        <f>D17+D19+D21+D23+D27+D29+D31+D14</f>
        <v>0.7380000000000001</v>
      </c>
    </row>
    <row r="12" spans="1:4" ht="12.75">
      <c r="A12" s="28" t="s">
        <v>61</v>
      </c>
      <c r="B12" s="29"/>
      <c r="C12" s="27">
        <f>C11/B11*100</f>
        <v>55.70552147239264</v>
      </c>
      <c r="D12" s="27">
        <f>D11/C11*100</f>
        <v>162.5550660792952</v>
      </c>
    </row>
    <row r="13" spans="1:4" ht="12.75">
      <c r="A13" s="28" t="s">
        <v>62</v>
      </c>
      <c r="B13" s="27"/>
      <c r="C13" s="27"/>
      <c r="D13" s="27"/>
    </row>
    <row r="14" spans="1:4" ht="12.75">
      <c r="A14" s="28" t="s">
        <v>187</v>
      </c>
      <c r="B14" s="50">
        <v>0.028</v>
      </c>
      <c r="C14" s="50">
        <v>0</v>
      </c>
      <c r="D14" s="50">
        <v>0.022</v>
      </c>
    </row>
    <row r="15" spans="1:4" ht="12.75" customHeight="1" hidden="1">
      <c r="A15" s="28" t="s">
        <v>73</v>
      </c>
      <c r="B15" s="50"/>
      <c r="C15" s="50"/>
      <c r="D15" s="50"/>
    </row>
    <row r="16" spans="1:4" ht="12.75">
      <c r="A16" s="28" t="s">
        <v>63</v>
      </c>
      <c r="B16" s="29"/>
      <c r="C16" s="27">
        <f>C14/B14*100</f>
        <v>0</v>
      </c>
      <c r="D16" s="27">
        <v>0</v>
      </c>
    </row>
    <row r="17" spans="1:4" ht="12.75">
      <c r="A17" s="28" t="s">
        <v>74</v>
      </c>
      <c r="B17" s="50">
        <v>0.02</v>
      </c>
      <c r="C17" s="50">
        <v>0</v>
      </c>
      <c r="D17" s="50">
        <v>0</v>
      </c>
    </row>
    <row r="18" spans="1:4" ht="12.75">
      <c r="A18" s="28" t="s">
        <v>63</v>
      </c>
      <c r="B18" s="29"/>
      <c r="C18" s="27">
        <v>0</v>
      </c>
      <c r="D18" s="27">
        <v>0</v>
      </c>
    </row>
    <row r="19" spans="1:4" ht="12.75">
      <c r="A19" s="28" t="s">
        <v>75</v>
      </c>
      <c r="B19" s="50">
        <v>0.017</v>
      </c>
      <c r="C19" s="50">
        <v>0.016</v>
      </c>
      <c r="D19" s="50">
        <v>0.05</v>
      </c>
    </row>
    <row r="20" spans="1:4" ht="13.5" customHeight="1">
      <c r="A20" s="28" t="s">
        <v>63</v>
      </c>
      <c r="B20" s="29"/>
      <c r="C20" s="27">
        <f>C19/B19*100</f>
        <v>94.11764705882352</v>
      </c>
      <c r="D20" s="27">
        <f>D19/C19*100</f>
        <v>312.5</v>
      </c>
    </row>
    <row r="21" spans="1:4" ht="12.75">
      <c r="A21" s="28" t="s">
        <v>76</v>
      </c>
      <c r="B21" s="50">
        <v>0.16</v>
      </c>
      <c r="C21" s="50">
        <v>0.084</v>
      </c>
      <c r="D21" s="50">
        <v>0.15</v>
      </c>
    </row>
    <row r="22" spans="1:4" ht="12.75">
      <c r="A22" s="28" t="s">
        <v>63</v>
      </c>
      <c r="B22" s="29"/>
      <c r="C22" s="27">
        <f>C21/B21*100</f>
        <v>52.5</v>
      </c>
      <c r="D22" s="27">
        <f>D21/C21*100</f>
        <v>178.57142857142856</v>
      </c>
    </row>
    <row r="23" spans="1:4" ht="12.75">
      <c r="A23" s="28" t="s">
        <v>183</v>
      </c>
      <c r="B23" s="50">
        <v>0</v>
      </c>
      <c r="C23" s="50">
        <v>0.137</v>
      </c>
      <c r="D23" s="50">
        <v>0.05</v>
      </c>
    </row>
    <row r="24" spans="1:4" ht="12.75">
      <c r="A24" s="28" t="s">
        <v>63</v>
      </c>
      <c r="B24" s="29"/>
      <c r="C24" s="27">
        <v>0</v>
      </c>
      <c r="D24" s="27">
        <f>D23/C23*100</f>
        <v>36.496350364963504</v>
      </c>
    </row>
    <row r="25" spans="1:4" ht="14.25" customHeight="1" hidden="1">
      <c r="A25" s="26" t="s">
        <v>77</v>
      </c>
      <c r="B25" s="50"/>
      <c r="C25" s="50"/>
      <c r="D25" s="50"/>
    </row>
    <row r="26" spans="1:4" ht="12.75" customHeight="1" hidden="1">
      <c r="A26" s="28" t="s">
        <v>63</v>
      </c>
      <c r="B26" s="29"/>
      <c r="C26" s="27"/>
      <c r="D26" s="27"/>
    </row>
    <row r="27" spans="1:4" ht="12.75">
      <c r="A27" s="28" t="s">
        <v>184</v>
      </c>
      <c r="B27" s="50">
        <v>0.005</v>
      </c>
      <c r="C27" s="50">
        <v>0.011</v>
      </c>
      <c r="D27" s="50">
        <v>0.03</v>
      </c>
    </row>
    <row r="28" spans="1:4" ht="12.75">
      <c r="A28" s="28" t="s">
        <v>63</v>
      </c>
      <c r="B28" s="29"/>
      <c r="C28" s="27">
        <f>C27/B27*100</f>
        <v>219.99999999999997</v>
      </c>
      <c r="D28" s="27">
        <f>D27/C27*100</f>
        <v>272.72727272727275</v>
      </c>
    </row>
    <row r="29" spans="1:4" ht="12.75">
      <c r="A29" s="28" t="s">
        <v>185</v>
      </c>
      <c r="B29" s="50">
        <v>0.375</v>
      </c>
      <c r="C29" s="50">
        <v>0.169</v>
      </c>
      <c r="D29" s="50">
        <v>0.3</v>
      </c>
    </row>
    <row r="30" spans="1:4" ht="12.75">
      <c r="A30" s="28" t="s">
        <v>63</v>
      </c>
      <c r="B30" s="29"/>
      <c r="C30" s="27">
        <f>C29/B29*100</f>
        <v>45.06666666666667</v>
      </c>
      <c r="D30" s="27">
        <f>D29/C29*100</f>
        <v>177.51479289940826</v>
      </c>
    </row>
    <row r="31" spans="1:4" ht="12.75">
      <c r="A31" s="28" t="s">
        <v>186</v>
      </c>
      <c r="B31" s="50">
        <v>0.21</v>
      </c>
      <c r="C31" s="50">
        <v>0.037</v>
      </c>
      <c r="D31" s="50">
        <v>0.136</v>
      </c>
    </row>
    <row r="32" spans="1:4" ht="12.75">
      <c r="A32" s="28" t="s">
        <v>63</v>
      </c>
      <c r="B32" s="29"/>
      <c r="C32" s="27">
        <f>C31/B31*100</f>
        <v>17.619047619047617</v>
      </c>
      <c r="D32" s="27">
        <f>D31/C31*100</f>
        <v>367.5675675675676</v>
      </c>
    </row>
    <row r="33" spans="1:4" ht="12.75">
      <c r="A33" s="30" t="s">
        <v>70</v>
      </c>
      <c r="B33" s="50">
        <f>B36</f>
        <v>1.498</v>
      </c>
      <c r="C33" s="50">
        <f>C36</f>
        <v>1.241</v>
      </c>
      <c r="D33" s="50">
        <f>D36</f>
        <v>1.116</v>
      </c>
    </row>
    <row r="34" spans="1:4" ht="12.75">
      <c r="A34" s="28" t="s">
        <v>61</v>
      </c>
      <c r="B34" s="29"/>
      <c r="C34" s="27">
        <f>C33/B33*100</f>
        <v>82.8437917222964</v>
      </c>
      <c r="D34" s="27">
        <f>D33/C33*100</f>
        <v>89.92747784045125</v>
      </c>
    </row>
    <row r="35" spans="1:4" ht="12.75">
      <c r="A35" s="28" t="s">
        <v>62</v>
      </c>
      <c r="B35" s="50"/>
      <c r="C35" s="50"/>
      <c r="D35" s="50"/>
    </row>
    <row r="36" spans="1:4" ht="12.75">
      <c r="A36" s="28" t="s">
        <v>78</v>
      </c>
      <c r="B36" s="50">
        <v>1.498</v>
      </c>
      <c r="C36" s="50">
        <v>1.241</v>
      </c>
      <c r="D36" s="50">
        <v>1.116</v>
      </c>
    </row>
    <row r="37" spans="1:4" ht="12.75">
      <c r="A37" s="28" t="s">
        <v>63</v>
      </c>
      <c r="B37" s="29"/>
      <c r="C37" s="27">
        <f>C36/B36*100</f>
        <v>82.8437917222964</v>
      </c>
      <c r="D37" s="27">
        <f>D36/C36*100</f>
        <v>89.92747784045125</v>
      </c>
    </row>
    <row r="38" spans="1:4" ht="12.75">
      <c r="A38" s="28" t="s">
        <v>71</v>
      </c>
      <c r="B38" s="50">
        <f>B41+B43</f>
        <v>1.444</v>
      </c>
      <c r="C38" s="50">
        <f>C41+C43</f>
        <v>0.8019999999999999</v>
      </c>
      <c r="D38" s="50">
        <f>D41+D43</f>
        <v>0.908</v>
      </c>
    </row>
    <row r="39" spans="1:4" ht="12.75">
      <c r="A39" s="28" t="s">
        <v>61</v>
      </c>
      <c r="B39" s="29"/>
      <c r="C39" s="27">
        <f>C38/B38*100</f>
        <v>55.54016620498615</v>
      </c>
      <c r="D39" s="27">
        <f>D38/C38*100</f>
        <v>113.21695760598504</v>
      </c>
    </row>
    <row r="40" spans="1:4" ht="12.75">
      <c r="A40" s="28" t="s">
        <v>62</v>
      </c>
      <c r="B40" s="27"/>
      <c r="C40" s="27"/>
      <c r="D40" s="27"/>
    </row>
    <row r="41" spans="1:4" ht="12.75">
      <c r="A41" s="28" t="s">
        <v>189</v>
      </c>
      <c r="B41" s="50">
        <v>1.294</v>
      </c>
      <c r="C41" s="50">
        <v>0.704</v>
      </c>
      <c r="D41" s="50">
        <v>0.8</v>
      </c>
    </row>
    <row r="42" spans="1:6" ht="12.75">
      <c r="A42" s="28" t="s">
        <v>63</v>
      </c>
      <c r="B42" s="29"/>
      <c r="C42" s="27">
        <f>C41/B41*100</f>
        <v>54.4049459041731</v>
      </c>
      <c r="D42" s="27">
        <f>D41/C41*100</f>
        <v>113.63636363636364</v>
      </c>
      <c r="F42" s="27"/>
    </row>
    <row r="43" spans="1:4" ht="12.75">
      <c r="A43" s="28" t="s">
        <v>188</v>
      </c>
      <c r="B43" s="50">
        <v>0.15</v>
      </c>
      <c r="C43" s="50">
        <v>0.098</v>
      </c>
      <c r="D43" s="50">
        <v>0.108</v>
      </c>
    </row>
    <row r="44" spans="1:5" ht="12.75">
      <c r="A44" s="28" t="s">
        <v>63</v>
      </c>
      <c r="B44" s="29"/>
      <c r="C44" s="27">
        <f>C43/B43*100</f>
        <v>65.33333333333334</v>
      </c>
      <c r="D44" s="27">
        <f>D43/C43*100</f>
        <v>110.20408163265304</v>
      </c>
      <c r="E44" s="20" t="s">
        <v>163</v>
      </c>
    </row>
    <row r="47" spans="1:4" ht="12.75">
      <c r="A47" s="31" t="s">
        <v>181</v>
      </c>
      <c r="B47" s="32"/>
      <c r="C47" s="22"/>
      <c r="D47" s="21" t="s">
        <v>182</v>
      </c>
    </row>
    <row r="48" spans="2:3" ht="12.75">
      <c r="B48" s="34" t="s">
        <v>65</v>
      </c>
      <c r="C48" s="35"/>
    </row>
    <row r="51" ht="12.75">
      <c r="A51" s="36" t="s">
        <v>66</v>
      </c>
    </row>
    <row r="52" ht="12.75">
      <c r="A52" s="36"/>
    </row>
    <row r="53" ht="12.75">
      <c r="A53" s="36" t="s">
        <v>67</v>
      </c>
    </row>
    <row r="54" ht="12.75">
      <c r="A54" s="36" t="s">
        <v>169</v>
      </c>
    </row>
    <row r="55" ht="12.75">
      <c r="A55" s="36" t="s">
        <v>72</v>
      </c>
    </row>
    <row r="56" ht="12.75">
      <c r="A56" s="36" t="s">
        <v>79</v>
      </c>
    </row>
  </sheetData>
  <sheetProtection selectLockedCells="1" selectUnlockedCells="1"/>
  <mergeCells count="7">
    <mergeCell ref="A2:D2"/>
    <mergeCell ref="A3:D3"/>
    <mergeCell ref="A4:D4"/>
    <mergeCell ref="A6:A7"/>
    <mergeCell ref="B6:B7"/>
    <mergeCell ref="C6:C7"/>
    <mergeCell ref="D6:D7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2017-11-17T07:54:43Z</cp:lastPrinted>
  <dcterms:created xsi:type="dcterms:W3CDTF">2013-10-28T09:23:38Z</dcterms:created>
  <dcterms:modified xsi:type="dcterms:W3CDTF">2017-11-17T07:55:55Z</dcterms:modified>
  <cp:category/>
  <cp:version/>
  <cp:contentType/>
  <cp:contentStatus/>
</cp:coreProperties>
</file>